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ember Services\Rebate forms\2019\Commercial Rebate Forms\"/>
    </mc:Choice>
  </mc:AlternateContent>
  <bookViews>
    <workbookView xWindow="0" yWindow="0" windowWidth="19200" windowHeight="12180" tabRatio="908"/>
  </bookViews>
  <sheets>
    <sheet name="Cover Page" sheetId="18" r:id="rId1"/>
    <sheet name="Rules &amp; Info" sheetId="3" r:id="rId2"/>
    <sheet name="Ventilation" sheetId="19" r:id="rId3"/>
    <sheet name="Dairy" sheetId="6" r:id="rId4"/>
    <sheet name="Hog Mats" sheetId="20" r:id="rId5"/>
    <sheet name="Engine Block Timer" sheetId="21" r:id="rId6"/>
    <sheet name="Livestock Waterer" sheetId="22" r:id="rId7"/>
    <sheet name="Irr VFD" sheetId="10" r:id="rId8"/>
  </sheets>
  <externalReferences>
    <externalReference r:id="rId9"/>
  </externalReferences>
  <definedNames>
    <definedName name="_xlnm.Print_Area" localSheetId="0">'Cover Page'!$A$1:$J$46</definedName>
    <definedName name="_xlnm.Print_Area" localSheetId="3">Dairy!$A$1:$J$52</definedName>
    <definedName name="_xlnm.Print_Area" localSheetId="5">'Engine Block Timer'!$A$1:$J$52</definedName>
    <definedName name="_xlnm.Print_Area" localSheetId="4">'Hog Mats'!$A$1:$J$52</definedName>
    <definedName name="_xlnm.Print_Area" localSheetId="7">'Irr VFD'!$A$1:$J$52</definedName>
    <definedName name="_xlnm.Print_Area" localSheetId="6">'Livestock Waterer'!$A$1:$J$52</definedName>
    <definedName name="_xlnm.Print_Area" localSheetId="1">'Rules &amp; Info'!$A$1:$J$48</definedName>
    <definedName name="_xlnm.Print_Area" localSheetId="2">Ventilation!$A$1:$J$50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6" l="1"/>
  <c r="D48" i="6"/>
  <c r="I45" i="6"/>
  <c r="C40" i="6"/>
  <c r="D40" i="6"/>
  <c r="I37" i="6"/>
  <c r="C32" i="6"/>
  <c r="I29" i="6"/>
  <c r="C22" i="6"/>
  <c r="D22" i="6" s="1"/>
  <c r="C13" i="6"/>
  <c r="C19" i="22"/>
  <c r="D19" i="22" s="1"/>
  <c r="C14" i="21"/>
  <c r="D14" i="21"/>
  <c r="D34" i="20"/>
  <c r="D32" i="6" l="1"/>
  <c r="I14" i="6"/>
  <c r="I10" i="6" s="1"/>
  <c r="I21" i="19" l="1"/>
  <c r="I20" i="19"/>
  <c r="I19" i="19"/>
  <c r="I15" i="19"/>
  <c r="I14" i="19"/>
  <c r="I13" i="19"/>
  <c r="J9" i="19"/>
  <c r="I8" i="19"/>
  <c r="I7" i="19"/>
  <c r="I6" i="19"/>
  <c r="A1" i="19"/>
  <c r="I22" i="19" l="1"/>
  <c r="D26" i="19" s="1"/>
  <c r="E26" i="19" s="1"/>
  <c r="C19" i="10" l="1"/>
  <c r="D19" i="10" s="1"/>
  <c r="J14" i="6" l="1"/>
  <c r="D13" i="6"/>
</calcChain>
</file>

<file path=xl/sharedStrings.xml><?xml version="1.0" encoding="utf-8"?>
<sst xmlns="http://schemas.openxmlformats.org/spreadsheetml/2006/main" count="171" uniqueCount="128">
  <si>
    <t>Business Member Information</t>
  </si>
  <si>
    <t>Installation Address</t>
  </si>
  <si>
    <t>City, State, Zip</t>
  </si>
  <si>
    <t>Contact Name</t>
  </si>
  <si>
    <t>Email</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</si>
  <si>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</si>
  <si>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</si>
  <si>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</si>
  <si>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Business Name</t>
  </si>
  <si>
    <t>Phone Number</t>
  </si>
  <si>
    <t>Account Number</t>
  </si>
  <si>
    <t>Member Signature</t>
  </si>
  <si>
    <t>Date</t>
  </si>
  <si>
    <t>Application Check List</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</si>
  <si>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</si>
  <si>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Agricultural Programs</t>
  </si>
  <si>
    <t>Rebate Application</t>
  </si>
  <si>
    <t>Rebate</t>
  </si>
  <si>
    <t>Project Cost</t>
  </si>
  <si>
    <t>Rebate Information</t>
  </si>
  <si>
    <t>Equipment &amp; Rebate Information</t>
  </si>
  <si>
    <t>4. The cooperative reserves the right to conduct random inspections of installations.</t>
  </si>
  <si>
    <t>3. Rebates must be applied for within 12 months of invoice date.</t>
  </si>
  <si>
    <t>1. Evaluation must be complete before funds will be issued for the rebate.</t>
  </si>
  <si>
    <t>Additional Program Rules</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</si>
  <si>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</si>
  <si>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Warranty Information</t>
  </si>
  <si>
    <t>Rules &amp; Information</t>
  </si>
  <si>
    <t>Equipment &amp; Rebate Info</t>
  </si>
  <si>
    <t># Cows milked/day</t>
  </si>
  <si>
    <t>Annual Savings</t>
  </si>
  <si>
    <t>Lbs. milked/cow/day</t>
  </si>
  <si>
    <t xml:space="preserve">kW </t>
  </si>
  <si>
    <t>milk temp</t>
  </si>
  <si>
    <t xml:space="preserve">kWh </t>
  </si>
  <si>
    <t>Irrigator VFD</t>
  </si>
  <si>
    <t>Irrigator Information</t>
  </si>
  <si>
    <t>Motor HP</t>
  </si>
  <si>
    <t>Annual Hours of Operation*</t>
  </si>
  <si>
    <t>*typically 600-900 hrs/year</t>
  </si>
  <si>
    <t>$10 per Horse Power</t>
  </si>
  <si>
    <t>Agricultural Program</t>
  </si>
  <si>
    <t>Recipient Name</t>
  </si>
  <si>
    <t>Mailing Address</t>
  </si>
  <si>
    <r>
      <t>2. Members and vendors must submit</t>
    </r>
    <r>
      <rPr>
        <u/>
        <sz val="10"/>
        <color rgb="FF000000"/>
        <rFont val="Arial"/>
        <family val="2"/>
      </rPr>
      <t xml:space="preserve"> itemized equipment invoices</t>
    </r>
    <r>
      <rPr>
        <sz val="10"/>
        <color rgb="FF000000"/>
        <rFont val="Arial"/>
        <family val="2"/>
      </rPr>
      <t xml:space="preserve">, along with </t>
    </r>
    <r>
      <rPr>
        <u/>
        <sz val="10"/>
        <color rgb="FF000000"/>
        <rFont val="Arial"/>
        <family val="2"/>
      </rPr>
      <t>rebate application</t>
    </r>
    <r>
      <rPr>
        <sz val="10"/>
        <color rgb="FF000000"/>
        <rFont val="Arial"/>
        <family val="2"/>
      </rPr>
      <t xml:space="preserve"> and </t>
    </r>
    <r>
      <rPr>
        <u/>
        <sz val="10"/>
        <color rgb="FF000000"/>
        <rFont val="Arial"/>
        <family val="2"/>
      </rPr>
      <t>worksheet</t>
    </r>
    <r>
      <rPr>
        <sz val="10"/>
        <color rgb="FF000000"/>
        <rFont val="Arial"/>
        <family val="2"/>
      </rPr>
      <t>, to  the cooperative.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</si>
  <si>
    <t>5. Project must comply with all program specific rules and qualifications.</t>
  </si>
  <si>
    <t>Exhaust Fans $15/each</t>
  </si>
  <si>
    <t>Fan Size (in.)</t>
  </si>
  <si>
    <t>min CFM/watt req.</t>
  </si>
  <si>
    <t>Actual CFM/watt</t>
  </si>
  <si>
    <t>quantity</t>
  </si>
  <si>
    <t>*Actual CFM/watt &gt; minimum CFM/watt (found on "Rules &amp; Information" tab)</t>
  </si>
  <si>
    <t>Circulation Fans $25/ea</t>
  </si>
  <si>
    <t>High Volume, Low Speed (HVLS) Fans $400/each</t>
  </si>
  <si>
    <t>Old fan size (in)</t>
  </si>
  <si>
    <t>old quantity</t>
  </si>
  <si>
    <t>HVLS fan size</t>
  </si>
  <si>
    <t>new quantity</t>
  </si>
  <si>
    <t>Minimum Efficiencies</t>
  </si>
  <si>
    <t>Exhaust</t>
  </si>
  <si>
    <t>CFM/watt</t>
  </si>
  <si>
    <t>Circulation</t>
  </si>
  <si>
    <t>`</t>
  </si>
  <si>
    <t>HVLS</t>
  </si>
  <si>
    <t>16-23 in.</t>
  </si>
  <si>
    <t>24-35 in.</t>
  </si>
  <si>
    <t>HVLS fans should be fewer in quantity than the old fans</t>
  </si>
  <si>
    <t>36-47 in.</t>
  </si>
  <si>
    <t>48-64 in.</t>
  </si>
  <si>
    <t>48-51 in.</t>
  </si>
  <si>
    <t>panel, box, and cage fans</t>
  </si>
  <si>
    <t>52-59 in</t>
  </si>
  <si>
    <t>static pressure 0.10</t>
  </si>
  <si>
    <t>60-72 in.</t>
  </si>
  <si>
    <t>Through the wall &amp; tunnel ventilation</t>
  </si>
  <si>
    <t xml:space="preserve">Installing a Variable Frequency Drive (VFD) allows the pump to speed up or slow down to provide uniform application of water and maintain correct pressures throughout the irrigation system. Typically a VFD will be most beneficial for a system that has end guns or swing arms, precision application packages, or one pump supplying water to multiple irrigation systems. </t>
  </si>
  <si>
    <r>
      <rPr>
        <u/>
        <sz val="8"/>
        <color rgb="FFC00000"/>
        <rFont val="Arial"/>
        <family val="2"/>
      </rPr>
      <t>High-Volume, Low-Speed (HVLS)</t>
    </r>
    <r>
      <rPr>
        <sz val="8"/>
        <rFont val="Arial"/>
        <family val="2"/>
      </rPr>
      <t xml:space="preserve"> - these fans move large volumes of air over a large area. They are available in a range of sizes, typically from starting around four feet and ranging up to 24 feet in diameter. Energy savings is achieved through use of fewer fans to move the same CFM with a more efficient design. </t>
    </r>
  </si>
  <si>
    <r>
      <rPr>
        <u/>
        <sz val="8"/>
        <color rgb="FFC00000"/>
        <rFont val="Arial"/>
        <family val="2"/>
      </rPr>
      <t>Circulation Fans</t>
    </r>
    <r>
      <rPr>
        <sz val="8"/>
        <rFont val="Arial"/>
        <family val="2"/>
      </rPr>
      <t xml:space="preserve"> - generally used to regulate airflow and temperature. As the diameter of fan increases, so should the efficiency. These fans work best in free stall barns with two, four, or six rows and are generally located in 30-40 foot intervals over the feed alley and free stall area. </t>
    </r>
  </si>
  <si>
    <r>
      <rPr>
        <u/>
        <sz val="8"/>
        <color rgb="FFC00000"/>
        <rFont val="Arial"/>
        <family val="2"/>
      </rPr>
      <t>Exhaust Fans</t>
    </r>
    <r>
      <rPr>
        <sz val="8"/>
        <rFont val="Arial"/>
        <family val="2"/>
      </rPr>
      <t xml:space="preserve"> - generally used for ventilation. To achieve </t>
    </r>
    <r>
      <rPr>
        <i/>
        <sz val="8"/>
        <rFont val="Arial"/>
        <family val="2"/>
      </rPr>
      <t>cross ventilation</t>
    </r>
    <r>
      <rPr>
        <sz val="8"/>
        <rFont val="Arial"/>
        <family val="2"/>
      </rPr>
      <t xml:space="preserve">, fans are installed on one wall to pull air from one side of the barn to the other. Exhaust fans also can be designed for </t>
    </r>
    <r>
      <rPr>
        <i/>
        <sz val="8"/>
        <rFont val="Arial"/>
        <family val="2"/>
      </rPr>
      <t xml:space="preserve">tunnel ventilation </t>
    </r>
    <r>
      <rPr>
        <sz val="8"/>
        <rFont val="Arial"/>
        <family val="2"/>
      </rPr>
      <t xml:space="preserve">where fans are installed on one end of the barn and move air across to the rest of the barn. generally thermostatically controlled to turn on banks of fans when the temperature hits the set point. Exhaust fans should be installed away from prevailing winds. Similar with circulation fans, when exhaust fan diameter increases, efficiency should also increase. </t>
    </r>
  </si>
  <si>
    <t>6. The member is responsible for checking with the cooperative to determine funding availability and to verify program parameters.</t>
  </si>
  <si>
    <t>Hog Farrowing Mats</t>
  </si>
  <si>
    <t>Engine Block Timer</t>
  </si>
  <si>
    <t>Equipment Information</t>
  </si>
  <si>
    <t>Quantity of timers</t>
  </si>
  <si>
    <t>Rebate Information - $5/timer</t>
  </si>
  <si>
    <t xml:space="preserve">This rebate is for the installation of a plug-in timer that controls the operation of an engirn block heater timer to modulate operation. </t>
  </si>
  <si>
    <t>Livestock Waterer</t>
  </si>
  <si>
    <t>This rebate is for the installation of insulated or energy free livestock waterers in place of standard electric waterers.</t>
  </si>
  <si>
    <t>Quantity of waterers</t>
  </si>
  <si>
    <t>$75 / Waterer</t>
  </si>
  <si>
    <t>*quantity based on insualted or energy free waterers</t>
  </si>
  <si>
    <t>Rebate Information - $75/waterer</t>
  </si>
  <si>
    <t>Dairy Rebates</t>
  </si>
  <si>
    <t xml:space="preserve">The Robotic Milking Program provides a rebate for dairies that install automated single stall milking unit(s). The milking process at the dairy site will use fully automated robotic milking station(s) in place of conventional systems. </t>
  </si>
  <si>
    <t>Robotic Milking - $5,000 / stall</t>
  </si>
  <si>
    <t>Total Rebate</t>
  </si>
  <si>
    <t># stalls</t>
  </si>
  <si>
    <t># cows / day</t>
  </si>
  <si>
    <t>HP</t>
  </si>
  <si>
    <t xml:space="preserve">Dairy plate coolers, also referred to as milk pre-cool, reduce milk temperature before sending the milk to the bulk tank. This saves energy by reducing the cooling load in the bulk tank. The milk is run through one side of the heat exchanger while cool (well) water passes through the other side of the heat exchanger and absorbs the heat from the fresh milk. </t>
  </si>
  <si>
    <t xml:space="preserve">Dairy free heaters, also referred to as refrigeration heat recovery, can be one of the fastest paybacks on a dairy farm. The free heater recovers waste heat from the cooling compressors and uses it to preheat water generally used for sanitation. </t>
  </si>
  <si>
    <t xml:space="preserve">This rebate is for the installation of a variable speed drived on a vacuum pump motor. </t>
  </si>
  <si>
    <t>This rebate is for the installation of a variable speed drived on a milk transfer pump.</t>
  </si>
  <si>
    <t># of cows</t>
  </si>
  <si>
    <t>Rebate Information - $10 / HP</t>
  </si>
  <si>
    <t>Rebate applications due no later than November 15, 2019.</t>
  </si>
  <si>
    <t>Dairy Plate Cooler - $2 / cow</t>
  </si>
  <si>
    <t>Free Heater - $10 / cow</t>
  </si>
  <si>
    <t>Milk Pump VSD - $20 / horse power</t>
  </si>
  <si>
    <t>Vacuum Pump VSD - $20 / horse power</t>
  </si>
  <si>
    <t>Type 1</t>
  </si>
  <si>
    <t>Type 2</t>
  </si>
  <si>
    <t>Type 3</t>
  </si>
  <si>
    <t>Example</t>
  </si>
  <si>
    <t>lamp watts</t>
  </si>
  <si>
    <t>mat watts</t>
  </si>
  <si>
    <t>$50/crate</t>
  </si>
  <si>
    <t>$30/crate</t>
  </si>
  <si>
    <t>Rebate:</t>
  </si>
  <si>
    <t>total number of crates</t>
  </si>
  <si>
    <r>
      <t xml:space="preserve">Existing lamp information </t>
    </r>
    <r>
      <rPr>
        <b/>
        <sz val="8"/>
        <color rgb="FFC00000"/>
        <rFont val="Arial"/>
        <family val="2"/>
      </rPr>
      <t>(if retrofitting existing barn)</t>
    </r>
  </si>
  <si>
    <r>
      <t xml:space="preserve">Mat inforamtion </t>
    </r>
    <r>
      <rPr>
        <b/>
        <sz val="8"/>
        <color rgb="FFC00000"/>
        <rFont val="Arial"/>
        <family val="2"/>
      </rPr>
      <t>(required for both retrofit and new construction)</t>
    </r>
  </si>
  <si>
    <t xml:space="preserve">For the new construction barn using electric hog farrowing heated mats or replacement of heat lamps with heated mats with automated climate controls in an existing barn. Using heat mats significantly reduceds heat lost to ambient air by providing direct heat transfer to the piglets. Replacement of heat mat to heat map does not qualify for this rebate. </t>
  </si>
  <si>
    <t>800-776-0517</t>
  </si>
  <si>
    <t>nce@noblesce.com</t>
  </si>
  <si>
    <t>NCE</t>
  </si>
  <si>
    <t>22636 U.S. Hwy. 59, PO Box 788</t>
  </si>
  <si>
    <t>Worthington, MN 56187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</si>
</sst>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00"/>
    <numFmt numFmtId="166" formatCode="&quot;$&quot;#,##0"/>
  </numFmts>
  <fonts count="33">
    <font>
      <sz val="11"/>
      <color theme="1"/>
      <name val="Calibri"/>
      <family val="2"/>
      <scheme val="minor"/>
    </font>
    <font>
      <b/>
      <sz val="24"/>
      <color rgb="FFC00000"/>
      <name val="Arial"/>
      <family val="2"/>
    </font>
    <font>
      <sz val="16"/>
      <color rgb="FFC00000"/>
      <name val="Arial"/>
      <family val="2"/>
    </font>
    <font>
      <sz val="10"/>
      <color rgb="FF000000"/>
      <name val="Geneva"/>
    </font>
    <font>
      <sz val="10"/>
      <name val="Arial"/>
      <family val="2"/>
    </font>
    <font>
      <sz val="10"/>
      <color rgb="FFC00000"/>
      <name val="Arial"/>
      <family val="2"/>
    </font>
    <font>
      <b/>
      <sz val="10"/>
      <name val="Arial"/>
      <family val="2"/>
    </font>
    <font>
      <b/>
      <sz val="10"/>
      <color theme="0"/>
      <name val="Arial"/>
      <family val="2"/>
    </font>
    <font>
      <b/>
      <sz val="10"/>
      <color rgb="FFC00000"/>
      <name val="Arial"/>
      <family val="2"/>
    </font>
    <font>
      <sz val="10"/>
      <color theme="0"/>
      <name val="Arial"/>
      <family val="2"/>
    </font>
    <font>
      <sz val="5"/>
      <name val="Arial"/>
      <family val="2"/>
    </font>
    <font>
      <sz val="8"/>
      <name val="Arial"/>
      <family val="2"/>
    </font>
    <font>
      <sz val="11"/>
      <color theme="1"/>
      <name val="Arial"/>
      <family val="2"/>
    </font>
    <font>
      <b/>
      <sz val="12"/>
      <color theme="0"/>
      <name val="Arial"/>
      <family val="2"/>
    </font>
    <font>
      <sz val="12"/>
      <color theme="0"/>
      <name val="Arial"/>
      <family val="2"/>
    </font>
    <font>
      <sz val="12"/>
      <color theme="1"/>
      <name val="Arial"/>
      <family val="2"/>
    </font>
    <font>
      <sz val="12"/>
      <color rgb="FFC00000"/>
      <name val="Arial"/>
      <family val="2"/>
    </font>
    <font>
      <sz val="11"/>
      <color theme="0"/>
      <name val="Arial"/>
      <family val="2"/>
    </font>
    <font>
      <sz val="9"/>
      <color rgb="FF000000"/>
      <name val="Arial"/>
      <family val="2"/>
    </font>
    <font>
      <b/>
      <sz val="11"/>
      <color rgb="FFC00000"/>
      <name val="Arial"/>
      <family val="2"/>
    </font>
    <font>
      <sz val="11"/>
      <color rgb="FFC00000"/>
      <name val="Arial"/>
      <family val="2"/>
    </font>
    <font>
      <b/>
      <sz val="11"/>
      <color theme="0"/>
      <name val="Arial"/>
      <family val="2"/>
    </font>
    <font>
      <sz val="9"/>
      <color theme="1"/>
      <name val="Arial"/>
      <family val="2"/>
    </font>
    <font>
      <sz val="12"/>
      <color rgb="FF000000"/>
      <name val="Arial"/>
      <family val="2"/>
    </font>
    <font>
      <sz val="10"/>
      <color rgb="FF000000"/>
      <name val="Arial"/>
      <family val="2"/>
    </font>
    <font>
      <u/>
      <sz val="10"/>
      <color rgb="FF000000"/>
      <name val="Arial"/>
      <family val="2"/>
    </font>
    <font>
      <sz val="11"/>
      <color theme="1"/>
      <name val="Calibri"/>
      <family val="2"/>
      <scheme val="minor"/>
    </font>
    <font>
      <b/>
      <sz val="10"/>
      <color rgb="FF000000"/>
      <name val="Arial"/>
      <family val="2"/>
    </font>
    <font>
      <sz val="8"/>
      <color rgb="FFC00000"/>
      <name val="Arial"/>
      <family val="2"/>
    </font>
    <font>
      <u/>
      <sz val="8"/>
      <color rgb="FFC00000"/>
      <name val="Arial"/>
      <family val="2"/>
    </font>
    <font>
      <i/>
      <sz val="8"/>
      <name val="Arial"/>
      <family val="2"/>
    </font>
    <font>
      <b/>
      <sz val="8"/>
      <color rgb="FFC00000"/>
      <name val="Arial"/>
      <family val="2"/>
    </font>
    <font>
      <u/>
      <sz val="11"/>
      <color theme="10"/>
      <name val="Calibri"/>
      <family val="2"/>
      <scheme val="minor"/>
    </font>
  </fonts>
  <fills count="6">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4" fillId="0" borderId="0"/>
    <xf numFmtId="0" fontId="4" fillId="0" borderId="0"/>
    <xf numFmtId="0" fontId="26" fillId="0" borderId="0"/>
    <xf numFmtId="0" fontId="32" fillId="0" borderId="0" applyNumberFormat="0" applyFill="0" applyBorder="0" applyAlignment="0" applyProtection="0"/>
  </cellStyleXfs>
  <cellXfs count="144">
    <xf numFmtId="0" fontId="0" fillId="0" borderId="0" xfId="0"/>
    <xf numFmtId="0" fontId="4" fillId="0" borderId="0" xfId="1"/>
    <xf numFmtId="0" fontId="4" fillId="3" borderId="0" xfId="1" applyFill="1"/>
    <xf numFmtId="0" fontId="4" fillId="0" borderId="0" xfId="1" applyProtection="1">
      <protection hidden="1"/>
    </xf>
    <xf numFmtId="0" fontId="4" fillId="0" borderId="0" xfId="1" applyFont="1" applyProtection="1">
      <protection hidden="1"/>
    </xf>
    <xf numFmtId="0" fontId="5" fillId="0" borderId="0" xfId="1" applyFont="1" applyProtection="1">
      <protection hidden="1"/>
    </xf>
    <xf numFmtId="0" fontId="7" fillId="0" borderId="0" xfId="1" applyFont="1" applyProtection="1">
      <protection hidden="1"/>
    </xf>
    <xf numFmtId="0" fontId="6" fillId="0" borderId="0" xfId="1" applyFont="1" applyProtection="1">
      <protection hidden="1"/>
    </xf>
    <xf numFmtId="0" fontId="8" fillId="0" borderId="0" xfId="1" applyFont="1" applyProtection="1">
      <protection hidden="1"/>
    </xf>
    <xf numFmtId="165" fontId="4" fillId="0" borderId="3" xfId="1" applyNumberFormat="1" applyBorder="1" applyProtection="1">
      <protection locked="0" hidden="1"/>
    </xf>
    <xf numFmtId="0" fontId="7" fillId="2" borderId="0" xfId="1" applyFont="1" applyFill="1" applyProtection="1">
      <protection hidden="1"/>
    </xf>
    <xf numFmtId="0" fontId="4" fillId="0" borderId="3" xfId="1" applyBorder="1" applyProtection="1">
      <protection locked="0" hidden="1"/>
    </xf>
    <xf numFmtId="0" fontId="9" fillId="0" borderId="0" xfId="1" applyFont="1" applyProtection="1">
      <protection hidden="1"/>
    </xf>
    <xf numFmtId="0" fontId="5" fillId="0" borderId="0" xfId="1" applyFont="1" applyFill="1" applyProtection="1">
      <protection hidden="1"/>
    </xf>
    <xf numFmtId="0" fontId="2" fillId="0" borderId="0" xfId="1" applyFont="1" applyProtection="1">
      <protection hidden="1"/>
    </xf>
    <xf numFmtId="0" fontId="1" fillId="0" borderId="0" xfId="1" applyFont="1" applyProtection="1">
      <protection hidden="1"/>
    </xf>
    <xf numFmtId="0" fontId="4" fillId="0" borderId="0" xfId="1" applyFont="1"/>
    <xf numFmtId="0" fontId="7" fillId="2" borderId="0" xfId="1" applyFont="1" applyFill="1"/>
    <xf numFmtId="0" fontId="2" fillId="0" borderId="0" xfId="1" applyFont="1"/>
    <xf numFmtId="0" fontId="1" fillId="0" borderId="0" xfId="1" applyFont="1"/>
    <xf numFmtId="164" fontId="4" fillId="0" borderId="0" xfId="1" applyNumberFormat="1" applyBorder="1" applyProtection="1">
      <protection hidden="1"/>
    </xf>
    <xf numFmtId="0" fontId="10" fillId="0" borderId="0" xfId="1" applyFont="1" applyAlignment="1" applyProtection="1">
      <alignment vertical="top"/>
      <protection hidden="1"/>
    </xf>
    <xf numFmtId="0" fontId="11" fillId="0" borderId="0" xfId="1" applyFont="1" applyAlignment="1" applyProtection="1">
      <alignment vertical="top"/>
      <protection hidden="1"/>
    </xf>
    <xf numFmtId="165" fontId="4" fillId="0" borderId="0" xfId="1" applyNumberFormat="1" applyProtection="1">
      <protection hidden="1"/>
    </xf>
    <xf numFmtId="0" fontId="7" fillId="0" borderId="0" xfId="1" applyFont="1" applyFill="1" applyProtection="1">
      <protection hidden="1"/>
    </xf>
    <xf numFmtId="0" fontId="11" fillId="0" borderId="0" xfId="1" applyFont="1" applyProtection="1">
      <protection hidden="1"/>
    </xf>
    <xf numFmtId="0" fontId="4" fillId="0" borderId="0" xfId="1" applyFill="1"/>
    <xf numFmtId="0" fontId="23" fillId="0" borderId="0" xfId="1" applyFont="1"/>
    <xf numFmtId="0" fontId="1" fillId="0" borderId="0" xfId="3" applyFont="1" applyBorder="1" applyProtection="1"/>
    <xf numFmtId="0" fontId="12" fillId="0" borderId="0" xfId="3" applyFont="1" applyBorder="1" applyProtection="1"/>
    <xf numFmtId="0" fontId="12" fillId="0" borderId="0" xfId="3" applyFont="1" applyFill="1"/>
    <xf numFmtId="0" fontId="26" fillId="3" borderId="0" xfId="3" applyFill="1"/>
    <xf numFmtId="0" fontId="2" fillId="0" borderId="0" xfId="3" applyFont="1" applyBorder="1" applyProtection="1"/>
    <xf numFmtId="0" fontId="13" fillId="2" borderId="0" xfId="3" applyFont="1" applyFill="1" applyBorder="1" applyProtection="1"/>
    <xf numFmtId="0" fontId="14" fillId="2" borderId="0" xfId="3" applyFont="1" applyFill="1" applyBorder="1" applyProtection="1"/>
    <xf numFmtId="0" fontId="15" fillId="0" borderId="0" xfId="3" applyFont="1" applyBorder="1" applyProtection="1"/>
    <xf numFmtId="0" fontId="16" fillId="0" borderId="0" xfId="3" applyFont="1" applyBorder="1" applyProtection="1"/>
    <xf numFmtId="0" fontId="12" fillId="0" borderId="1" xfId="3" applyFont="1" applyFill="1" applyBorder="1"/>
    <xf numFmtId="0" fontId="17" fillId="2" borderId="0" xfId="3" applyFont="1" applyFill="1" applyBorder="1" applyProtection="1"/>
    <xf numFmtId="0" fontId="19" fillId="0" borderId="0" xfId="3" applyFont="1" applyBorder="1" applyProtection="1"/>
    <xf numFmtId="0" fontId="20" fillId="0" borderId="0" xfId="3" applyFont="1" applyBorder="1" applyProtection="1"/>
    <xf numFmtId="0" fontId="12" fillId="0" borderId="0" xfId="3" applyFont="1" applyBorder="1" applyAlignment="1" applyProtection="1"/>
    <xf numFmtId="0" fontId="21" fillId="2" borderId="0" xfId="3" applyFont="1" applyFill="1" applyBorder="1" applyProtection="1"/>
    <xf numFmtId="0" fontId="21" fillId="2" borderId="0" xfId="3" applyFont="1" applyFill="1" applyBorder="1" applyAlignment="1" applyProtection="1"/>
    <xf numFmtId="0" fontId="22" fillId="0" borderId="0" xfId="3" applyFont="1" applyBorder="1" applyAlignment="1" applyProtection="1">
      <alignment vertical="center" wrapText="1"/>
    </xf>
    <xf numFmtId="0" fontId="13" fillId="0" borderId="0" xfId="3" applyFont="1" applyFill="1" applyBorder="1" applyProtection="1"/>
    <xf numFmtId="0" fontId="12" fillId="0" borderId="0" xfId="3" applyFont="1"/>
    <xf numFmtId="0" fontId="12" fillId="2" borderId="0" xfId="3" applyFont="1" applyFill="1" applyBorder="1" applyProtection="1"/>
    <xf numFmtId="0" fontId="12" fillId="0" borderId="0" xfId="3" applyFont="1" applyBorder="1" applyAlignment="1" applyProtection="1">
      <alignment horizontal="center" vertical="center"/>
      <protection locked="0" hidden="1"/>
    </xf>
    <xf numFmtId="0" fontId="12" fillId="0" borderId="0" xfId="3" applyFont="1" applyBorder="1" applyAlignment="1" applyProtection="1">
      <alignment horizontal="center" vertical="center" wrapText="1"/>
      <protection locked="0" hidden="1"/>
    </xf>
    <xf numFmtId="0" fontId="12" fillId="0" borderId="0" xfId="3" applyFont="1" applyFill="1" applyAlignment="1"/>
    <xf numFmtId="0" fontId="26" fillId="0" borderId="0" xfId="3"/>
    <xf numFmtId="0" fontId="4" fillId="2" borderId="0" xfId="1" applyFont="1" applyFill="1" applyProtection="1">
      <protection hidden="1"/>
    </xf>
    <xf numFmtId="0" fontId="11" fillId="0" borderId="0" xfId="1" applyFont="1" applyAlignment="1" applyProtection="1">
      <alignment vertical="center"/>
      <protection hidden="1"/>
    </xf>
    <xf numFmtId="0" fontId="4" fillId="0" borderId="0" xfId="1" applyFill="1" applyProtection="1">
      <protection hidden="1"/>
    </xf>
    <xf numFmtId="0" fontId="4" fillId="0" borderId="0" xfId="1" applyFont="1" applyBorder="1" applyAlignment="1" applyProtection="1">
      <alignment horizontal="center" wrapText="1"/>
      <protection hidden="1"/>
    </xf>
    <xf numFmtId="164" fontId="7" fillId="2" borderId="0" xfId="1" applyNumberFormat="1" applyFont="1" applyFill="1" applyBorder="1" applyProtection="1">
      <protection hidden="1"/>
    </xf>
    <xf numFmtId="0" fontId="6" fillId="0" borderId="3" xfId="1" applyFont="1" applyBorder="1" applyAlignment="1" applyProtection="1">
      <alignment horizontal="center" wrapText="1"/>
      <protection hidden="1"/>
    </xf>
    <xf numFmtId="0" fontId="6" fillId="0" borderId="0" xfId="1" applyFont="1" applyBorder="1" applyAlignment="1" applyProtection="1">
      <alignment horizontal="center" wrapText="1"/>
      <protection hidden="1"/>
    </xf>
    <xf numFmtId="0" fontId="11" fillId="0" borderId="0" xfId="1" applyFont="1" applyFill="1" applyAlignment="1" applyProtection="1">
      <alignment vertical="top"/>
      <protection hidden="1"/>
    </xf>
    <xf numFmtId="164" fontId="11" fillId="0" borderId="0" xfId="1" applyNumberFormat="1" applyFont="1" applyFill="1" applyBorder="1" applyProtection="1">
      <protection hidden="1"/>
    </xf>
    <xf numFmtId="164" fontId="4" fillId="0" borderId="0" xfId="1" applyNumberFormat="1" applyFill="1" applyBorder="1" applyProtection="1">
      <protection hidden="1"/>
    </xf>
    <xf numFmtId="0" fontId="4" fillId="3" borderId="0" xfId="1" applyFill="1" applyProtection="1">
      <protection hidden="1"/>
    </xf>
    <xf numFmtId="0" fontId="4" fillId="0" borderId="0" xfId="1" applyFont="1" applyFill="1" applyProtection="1">
      <protection hidden="1"/>
    </xf>
    <xf numFmtId="0" fontId="4" fillId="3" borderId="0" xfId="1" applyFont="1" applyFill="1" applyProtection="1">
      <protection hidden="1"/>
    </xf>
    <xf numFmtId="0" fontId="9" fillId="0" borderId="0" xfId="1" applyFont="1" applyFill="1" applyProtection="1">
      <protection hidden="1"/>
    </xf>
    <xf numFmtId="165" fontId="6" fillId="0" borderId="3" xfId="1" applyNumberFormat="1" applyFont="1" applyBorder="1" applyProtection="1">
      <protection hidden="1"/>
    </xf>
    <xf numFmtId="165" fontId="6" fillId="0" borderId="0" xfId="1" applyNumberFormat="1" applyFont="1" applyBorder="1" applyProtection="1">
      <protection hidden="1"/>
    </xf>
    <xf numFmtId="0" fontId="6" fillId="0" borderId="3" xfId="1" applyFont="1" applyBorder="1" applyProtection="1">
      <protection hidden="1"/>
    </xf>
    <xf numFmtId="0" fontId="4" fillId="0" borderId="3" xfId="1" applyFont="1" applyBorder="1" applyProtection="1">
      <protection hidden="1"/>
    </xf>
    <xf numFmtId="0" fontId="6" fillId="0" borderId="3" xfId="1" applyFont="1" applyFill="1" applyBorder="1" applyAlignment="1" applyProtection="1">
      <alignment horizontal="center"/>
      <protection hidden="1"/>
    </xf>
    <xf numFmtId="0" fontId="4" fillId="0" borderId="3" xfId="1" applyFill="1" applyBorder="1" applyAlignment="1" applyProtection="1">
      <alignment horizontal="center"/>
      <protection hidden="1"/>
    </xf>
    <xf numFmtId="0" fontId="4" fillId="0" borderId="3" xfId="1" applyFont="1" applyFill="1" applyBorder="1" applyAlignment="1" applyProtection="1">
      <alignment horizontal="center"/>
      <protection hidden="1"/>
    </xf>
    <xf numFmtId="0" fontId="4" fillId="0" borderId="0" xfId="0" applyFont="1" applyFill="1" applyAlignment="1" applyProtection="1">
      <alignment horizontal="left" wrapText="1"/>
    </xf>
    <xf numFmtId="0" fontId="11" fillId="0" borderId="0" xfId="0" applyFont="1" applyFill="1" applyAlignment="1" applyProtection="1">
      <alignment vertical="center" wrapText="1"/>
    </xf>
    <xf numFmtId="0" fontId="4" fillId="0" borderId="0" xfId="1" applyFont="1" applyBorder="1" applyAlignment="1" applyProtection="1">
      <alignment horizontal="left" vertical="center" wrapText="1"/>
      <protection hidden="1"/>
    </xf>
    <xf numFmtId="166" fontId="8" fillId="0" borderId="3" xfId="1" applyNumberFormat="1" applyFont="1" applyBorder="1" applyProtection="1">
      <protection hidden="1"/>
    </xf>
    <xf numFmtId="0" fontId="4" fillId="0" borderId="3" xfId="1" applyFont="1" applyFill="1" applyBorder="1" applyAlignment="1" applyProtection="1">
      <alignment horizontal="center"/>
      <protection hidden="1"/>
    </xf>
    <xf numFmtId="0" fontId="4" fillId="0" borderId="3" xfId="1" applyFont="1" applyFill="1" applyBorder="1" applyAlignment="1" applyProtection="1">
      <alignment horizontal="center" vertical="center" wrapText="1"/>
      <protection hidden="1"/>
    </xf>
    <xf numFmtId="0" fontId="24" fillId="0" borderId="0" xfId="0" applyFont="1" applyAlignment="1" applyProtection="1">
      <alignment vertical="top" wrapText="1"/>
      <protection hidden="1"/>
    </xf>
    <xf numFmtId="0" fontId="4" fillId="0" borderId="0" xfId="1" applyBorder="1" applyProtection="1">
      <protection hidden="1"/>
    </xf>
    <xf numFmtId="164" fontId="9" fillId="0" borderId="0" xfId="1" applyNumberFormat="1" applyFont="1" applyBorder="1" applyProtection="1">
      <protection hidden="1"/>
    </xf>
    <xf numFmtId="3" fontId="9" fillId="0" borderId="0" xfId="1" applyNumberFormat="1" applyFont="1" applyBorder="1" applyProtection="1">
      <protection hidden="1"/>
    </xf>
    <xf numFmtId="0" fontId="4" fillId="2" borderId="0" xfId="1" applyFill="1" applyProtection="1">
      <protection hidden="1"/>
    </xf>
    <xf numFmtId="0" fontId="9" fillId="0" borderId="0" xfId="1" applyFont="1" applyAlignment="1" applyProtection="1">
      <alignment horizontal="center" vertical="center"/>
      <protection hidden="1"/>
    </xf>
    <xf numFmtId="0" fontId="9" fillId="0" borderId="0" xfId="1" applyFont="1" applyBorder="1" applyAlignment="1" applyProtection="1">
      <alignment horizontal="center" vertical="center"/>
      <protection hidden="1"/>
    </xf>
    <xf numFmtId="0" fontId="4" fillId="0" borderId="0" xfId="1" applyAlignment="1" applyProtection="1">
      <alignment horizontal="left"/>
      <protection hidden="1"/>
    </xf>
    <xf numFmtId="165" fontId="8" fillId="0" borderId="3" xfId="1" applyNumberFormat="1" applyFont="1" applyFill="1" applyBorder="1" applyProtection="1">
      <protection hidden="1"/>
    </xf>
    <xf numFmtId="165" fontId="8" fillId="0" borderId="0" xfId="1" applyNumberFormat="1" applyFont="1" applyFill="1" applyBorder="1" applyProtection="1">
      <protection hidden="1"/>
    </xf>
    <xf numFmtId="0" fontId="8" fillId="0" borderId="0" xfId="1" applyFont="1" applyFill="1" applyProtection="1">
      <protection hidden="1"/>
    </xf>
    <xf numFmtId="0" fontId="4" fillId="0" borderId="3" xfId="1" applyBorder="1" applyAlignment="1" applyProtection="1">
      <alignment horizontal="center"/>
      <protection hidden="1"/>
    </xf>
    <xf numFmtId="0" fontId="4" fillId="0" borderId="3" xfId="1" applyBorder="1" applyProtection="1">
      <protection hidden="1"/>
    </xf>
    <xf numFmtId="0" fontId="4" fillId="0" borderId="3" xfId="1" applyFont="1" applyFill="1" applyBorder="1" applyProtection="1">
      <protection hidden="1"/>
    </xf>
    <xf numFmtId="166" fontId="7" fillId="0" borderId="3" xfId="1" applyNumberFormat="1" applyFont="1" applyBorder="1" applyProtection="1">
      <protection hidden="1"/>
    </xf>
    <xf numFmtId="0" fontId="24" fillId="0" borderId="0" xfId="0" applyFont="1" applyFill="1" applyAlignment="1" applyProtection="1">
      <alignment vertical="top"/>
      <protection hidden="1"/>
    </xf>
    <xf numFmtId="0" fontId="4" fillId="0" borderId="3" xfId="1" applyBorder="1" applyAlignment="1" applyProtection="1">
      <alignment horizontal="center"/>
      <protection locked="0" hidden="1"/>
    </xf>
    <xf numFmtId="0" fontId="12" fillId="0" borderId="0" xfId="3" applyFont="1" applyAlignment="1">
      <alignment horizontal="right" wrapText="1"/>
    </xf>
    <xf numFmtId="0" fontId="22" fillId="0" borderId="0" xfId="3" applyFont="1" applyBorder="1" applyAlignment="1" applyProtection="1">
      <alignment horizontal="left" vertical="center" wrapText="1"/>
    </xf>
    <xf numFmtId="0" fontId="27" fillId="5" borderId="0" xfId="1" applyFont="1" applyFill="1" applyAlignment="1">
      <alignment horizontal="left"/>
    </xf>
    <xf numFmtId="0" fontId="12" fillId="0" borderId="0" xfId="3" applyFont="1" applyBorder="1" applyAlignment="1" applyProtection="1">
      <alignment horizontal="center" vertical="center"/>
      <protection locked="0" hidden="1"/>
    </xf>
    <xf numFmtId="0" fontId="12" fillId="0" borderId="1" xfId="3" applyFont="1" applyBorder="1" applyAlignment="1" applyProtection="1">
      <alignment horizontal="center" vertical="center"/>
      <protection locked="0" hidden="1"/>
    </xf>
    <xf numFmtId="0" fontId="12" fillId="0" borderId="0" xfId="3" applyFont="1" applyBorder="1" applyAlignment="1" applyProtection="1">
      <alignment horizontal="center" vertical="center" wrapText="1"/>
      <protection locked="0" hidden="1"/>
    </xf>
    <xf numFmtId="0" fontId="12" fillId="0" borderId="1" xfId="3" applyFont="1" applyBorder="1" applyAlignment="1" applyProtection="1">
      <alignment horizontal="center" vertical="center" wrapText="1"/>
      <protection locked="0" hidden="1"/>
    </xf>
    <xf numFmtId="0" fontId="12" fillId="0" borderId="0" xfId="3" applyFont="1" applyFill="1" applyAlignment="1">
      <alignment horizontal="right" wrapText="1"/>
    </xf>
    <xf numFmtId="0" fontId="12" fillId="0" borderId="2" xfId="3" applyFont="1" applyBorder="1" applyAlignment="1" applyProtection="1">
      <alignment horizontal="left" wrapText="1"/>
      <protection locked="0"/>
    </xf>
    <xf numFmtId="0" fontId="15" fillId="0" borderId="1" xfId="3" applyFont="1" applyBorder="1" applyAlignment="1" applyProtection="1">
      <alignment horizontal="left" wrapText="1"/>
      <protection locked="0"/>
    </xf>
    <xf numFmtId="0" fontId="15" fillId="0" borderId="2" xfId="3" applyFont="1" applyBorder="1" applyAlignment="1" applyProtection="1">
      <alignment horizontal="left" wrapText="1"/>
      <protection locked="0"/>
    </xf>
    <xf numFmtId="0" fontId="15" fillId="0" borderId="1" xfId="3" applyFont="1" applyBorder="1" applyAlignment="1" applyProtection="1">
      <alignment horizontal="left"/>
      <protection locked="0"/>
    </xf>
    <xf numFmtId="0" fontId="12" fillId="0" borderId="1" xfId="3" applyFont="1" applyBorder="1" applyAlignment="1" applyProtection="1">
      <alignment horizontal="left"/>
      <protection locked="0"/>
    </xf>
    <xf numFmtId="0" fontId="18" fillId="0" borderId="0" xfId="3" applyFont="1" applyBorder="1" applyAlignment="1" applyProtection="1">
      <alignment horizontal="left" vertical="center" wrapText="1" shrinkToFit="1"/>
    </xf>
    <xf numFmtId="0" fontId="12" fillId="0" borderId="1" xfId="3" applyFont="1" applyBorder="1" applyAlignment="1" applyProtection="1">
      <alignment horizontal="left" wrapText="1"/>
      <protection locked="0"/>
    </xf>
    <xf numFmtId="0" fontId="4" fillId="0" borderId="0" xfId="1" applyFont="1" applyAlignment="1">
      <alignment horizontal="right" vertical="center"/>
    </xf>
    <xf numFmtId="0" fontId="4" fillId="0" borderId="0" xfId="1" applyAlignment="1">
      <alignment horizontal="right" vertical="center"/>
    </xf>
    <xf numFmtId="0" fontId="24" fillId="0" borderId="0" xfId="1" applyFont="1" applyAlignment="1">
      <alignment horizontal="left" vertical="center"/>
    </xf>
    <xf numFmtId="0" fontId="24" fillId="0" borderId="0" xfId="0" applyFont="1" applyAlignment="1">
      <alignment horizontal="left" vertical="center" wrapText="1"/>
    </xf>
    <xf numFmtId="0" fontId="24" fillId="0" borderId="0" xfId="1" applyFont="1" applyAlignment="1">
      <alignment horizontal="left" vertical="center" wrapText="1"/>
    </xf>
    <xf numFmtId="0" fontId="8" fillId="0" borderId="3" xfId="1" applyFont="1" applyFill="1" applyBorder="1" applyAlignment="1" applyProtection="1">
      <alignment horizontal="center"/>
      <protection locked="0" hidden="1"/>
    </xf>
    <xf numFmtId="0" fontId="8" fillId="0" borderId="3" xfId="1" applyFont="1" applyBorder="1" applyAlignment="1" applyProtection="1">
      <alignment horizontal="center"/>
      <protection locked="0" hidden="1"/>
    </xf>
    <xf numFmtId="0" fontId="4" fillId="0" borderId="3" xfId="1" applyFont="1" applyBorder="1" applyAlignment="1" applyProtection="1">
      <alignment horizontal="center"/>
      <protection locked="0" hidden="1"/>
    </xf>
    <xf numFmtId="0" fontId="4" fillId="0" borderId="3" xfId="1" applyFont="1" applyFill="1" applyBorder="1" applyAlignment="1" applyProtection="1">
      <alignment horizontal="center"/>
      <protection hidden="1"/>
    </xf>
    <xf numFmtId="0" fontId="8" fillId="0" borderId="3" xfId="1" applyFont="1" applyFill="1" applyBorder="1" applyAlignment="1" applyProtection="1">
      <alignment horizontal="center"/>
      <protection hidden="1"/>
    </xf>
    <xf numFmtId="0" fontId="8" fillId="0" borderId="3" xfId="1" applyFont="1" applyBorder="1" applyAlignment="1" applyProtection="1">
      <alignment horizontal="center"/>
      <protection hidden="1"/>
    </xf>
    <xf numFmtId="0" fontId="7" fillId="2" borderId="0" xfId="1" applyFont="1" applyFill="1" applyAlignment="1" applyProtection="1">
      <alignment horizontal="left"/>
      <protection hidden="1"/>
    </xf>
    <xf numFmtId="0" fontId="8" fillId="0" borderId="4" xfId="1" applyFont="1" applyFill="1" applyBorder="1" applyAlignment="1" applyProtection="1">
      <alignment horizontal="center"/>
      <protection hidden="1"/>
    </xf>
    <xf numFmtId="0" fontId="8" fillId="0" borderId="5" xfId="1" applyFont="1" applyFill="1" applyBorder="1" applyAlignment="1" applyProtection="1">
      <alignment horizontal="center"/>
      <protection hidden="1"/>
    </xf>
    <xf numFmtId="0" fontId="9" fillId="0" borderId="6" xfId="1" applyFont="1" applyBorder="1" applyAlignment="1" applyProtection="1">
      <alignment horizontal="center"/>
      <protection hidden="1"/>
    </xf>
    <xf numFmtId="0" fontId="8" fillId="0" borderId="4" xfId="1" applyFont="1" applyFill="1" applyBorder="1" applyAlignment="1" applyProtection="1">
      <alignment horizontal="center"/>
      <protection locked="0" hidden="1"/>
    </xf>
    <xf numFmtId="0" fontId="4" fillId="0" borderId="5" xfId="1" applyFont="1" applyFill="1" applyBorder="1" applyAlignment="1" applyProtection="1">
      <alignment horizontal="center"/>
      <protection hidden="1"/>
    </xf>
    <xf numFmtId="0" fontId="4" fillId="0" borderId="0" xfId="1" applyFont="1" applyBorder="1" applyAlignment="1" applyProtection="1">
      <alignment horizontal="left" vertical="center" wrapText="1"/>
      <protection hidden="1"/>
    </xf>
    <xf numFmtId="0" fontId="11" fillId="0" borderId="6" xfId="1" applyFont="1" applyBorder="1" applyAlignment="1" applyProtection="1">
      <alignment horizontal="left" vertical="top" wrapText="1"/>
      <protection hidden="1"/>
    </xf>
    <xf numFmtId="0" fontId="11" fillId="0" borderId="0" xfId="1" applyFont="1" applyAlignment="1" applyProtection="1">
      <alignment horizontal="left" vertical="top" wrapText="1"/>
      <protection hidden="1"/>
    </xf>
    <xf numFmtId="0" fontId="28" fillId="0" borderId="0" xfId="0" applyFont="1" applyFill="1" applyAlignment="1" applyProtection="1">
      <alignment horizontal="left" vertical="center" wrapText="1"/>
    </xf>
    <xf numFmtId="0" fontId="11" fillId="0" borderId="0" xfId="0" applyFont="1" applyFill="1" applyAlignment="1" applyProtection="1">
      <alignment horizontal="left" vertical="center" wrapText="1"/>
    </xf>
    <xf numFmtId="0" fontId="4" fillId="4" borderId="0" xfId="0" applyFont="1" applyFill="1" applyAlignment="1" applyProtection="1">
      <alignment horizontal="left" vertical="center" wrapText="1"/>
      <protection hidden="1"/>
    </xf>
    <xf numFmtId="0" fontId="4" fillId="0" borderId="0" xfId="1" applyFont="1" applyAlignment="1" applyProtection="1">
      <alignment horizontal="right" wrapText="1"/>
      <protection hidden="1"/>
    </xf>
    <xf numFmtId="0" fontId="4" fillId="0" borderId="0" xfId="1" applyAlignment="1" applyProtection="1">
      <alignment horizontal="right" wrapText="1"/>
      <protection hidden="1"/>
    </xf>
    <xf numFmtId="0" fontId="9" fillId="0" borderId="0" xfId="1" applyFont="1" applyAlignment="1" applyProtection="1">
      <alignment horizontal="center" vertical="center"/>
      <protection hidden="1"/>
    </xf>
    <xf numFmtId="0" fontId="9" fillId="0" borderId="0" xfId="1" applyFont="1" applyBorder="1" applyAlignment="1" applyProtection="1">
      <alignment horizontal="center" vertical="center"/>
      <protection hidden="1"/>
    </xf>
    <xf numFmtId="0" fontId="4" fillId="0" borderId="0" xfId="1" applyFont="1" applyAlignment="1" applyProtection="1">
      <alignment horizontal="right"/>
      <protection hidden="1"/>
    </xf>
    <xf numFmtId="0" fontId="4" fillId="0" borderId="0" xfId="1" applyAlignment="1" applyProtection="1">
      <alignment horizontal="right"/>
      <protection hidden="1"/>
    </xf>
    <xf numFmtId="0" fontId="24" fillId="0" borderId="0" xfId="0" applyFont="1" applyFill="1" applyAlignment="1" applyProtection="1">
      <alignment horizontal="left" vertical="top" wrapText="1"/>
      <protection hidden="1"/>
    </xf>
    <xf numFmtId="0" fontId="24" fillId="0" borderId="0" xfId="0" applyFont="1" applyAlignment="1" applyProtection="1">
      <alignment horizontal="left" vertical="top" wrapText="1"/>
      <protection hidden="1"/>
    </xf>
    <xf numFmtId="0" fontId="32" fillId="0" borderId="0" xfId="4" applyFill="1"/>
    <xf numFmtId="0" fontId="22" fillId="0" borderId="0" xfId="3" applyFont="1" applyAlignment="1">
      <alignment horizontal="right" wrapText="1"/>
    </xf>
  </cellXfs>
  <cellStyles count="5">
    <cellStyle name="Hyperlink" xfId="4" builtinId="8"/>
    <cellStyle name="Normal" xfId="0" builtinId="0"/>
    <cellStyle name="Normal 2" xfId="1"/>
    <cellStyle name="Normal 2 2" xfId="2"/>
    <cellStyle name="Normal 3"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807720</xdr:colOff>
          <xdr:row>18</xdr:row>
          <xdr:rowOff>83820</xdr:rowOff>
        </xdr:from>
        <xdr:to>
          <xdr:col>4</xdr:col>
          <xdr:colOff>251460</xdr:colOff>
          <xdr:row>19</xdr:row>
          <xdr:rowOff>137160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18</xdr:row>
          <xdr:rowOff>60960</xdr:rowOff>
        </xdr:from>
        <xdr:to>
          <xdr:col>7</xdr:col>
          <xdr:colOff>518160</xdr:colOff>
          <xdr:row>19</xdr:row>
          <xdr:rowOff>121920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xdr:twoCellAnchor editAs="oneCell">
    <xdr:from>
      <xdr:col>2</xdr:col>
      <xdr:colOff>293160</xdr:colOff>
      <xdr:row>44</xdr:row>
      <xdr:rowOff>6860</xdr:rowOff>
    </xdr:from>
    <xdr:to>
      <xdr:col>6</xdr:col>
      <xdr:colOff>444075</xdr:colOff>
      <xdr:row>45</xdr:row>
      <xdr:rowOff>176275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3820" y="9295640"/>
          <a:ext cx="2589315" cy="3522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27</xdr:row>
          <xdr:rowOff>0</xdr:rowOff>
        </xdr:from>
        <xdr:to>
          <xdr:col>3</xdr:col>
          <xdr:colOff>7620</xdr:colOff>
          <xdr:row>28</xdr:row>
          <xdr:rowOff>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3</xdr:col>
          <xdr:colOff>495300</xdr:colOff>
          <xdr:row>29</xdr:row>
          <xdr:rowOff>22860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7620</xdr:rowOff>
        </xdr:from>
        <xdr:to>
          <xdr:col>2</xdr:col>
          <xdr:colOff>457200</xdr:colOff>
          <xdr:row>30</xdr:row>
          <xdr:rowOff>38100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5</xdr:col>
      <xdr:colOff>266701</xdr:colOff>
      <xdr:row>0</xdr:row>
      <xdr:rowOff>76200</xdr:rowOff>
    </xdr:from>
    <xdr:to>
      <xdr:col>9</xdr:col>
      <xdr:colOff>434341</xdr:colOff>
      <xdr:row>3</xdr:row>
      <xdr:rowOff>79323</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66161" y="76200"/>
          <a:ext cx="2606040" cy="826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605790</xdr:colOff>
      <xdr:row>45</xdr:row>
      <xdr:rowOff>114300</xdr:rowOff>
    </xdr:from>
    <xdr:ext cx="2469300" cy="371345"/>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4990" y="7993380"/>
          <a:ext cx="2469300" cy="37134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468630</xdr:colOff>
      <xdr:row>47</xdr:row>
      <xdr:rowOff>119743</xdr:rowOff>
    </xdr:from>
    <xdr:to>
      <xdr:col>6</xdr:col>
      <xdr:colOff>80867</xdr:colOff>
      <xdr:row>49</xdr:row>
      <xdr:rowOff>149871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3144" y="8109857"/>
          <a:ext cx="2594923" cy="356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594360</xdr:colOff>
      <xdr:row>49</xdr:row>
      <xdr:rowOff>143442</xdr:rowOff>
    </xdr:from>
    <xdr:to>
      <xdr:col>6</xdr:col>
      <xdr:colOff>574496</xdr:colOff>
      <xdr:row>51</xdr:row>
      <xdr:rowOff>163146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960" y="8677842"/>
          <a:ext cx="2723336" cy="3603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47625</xdr:colOff>
      <xdr:row>49</xdr:row>
      <xdr:rowOff>114300</xdr:rowOff>
    </xdr:from>
    <xdr:to>
      <xdr:col>6</xdr:col>
      <xdr:colOff>573825</xdr:colOff>
      <xdr:row>51</xdr:row>
      <xdr:rowOff>150365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1665" y="8633460"/>
          <a:ext cx="2370240" cy="3713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464820</xdr:colOff>
          <xdr:row>9</xdr:row>
          <xdr:rowOff>129540</xdr:rowOff>
        </xdr:from>
        <xdr:to>
          <xdr:col>8</xdr:col>
          <xdr:colOff>160020</xdr:colOff>
          <xdr:row>11</xdr:row>
          <xdr:rowOff>30480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 New Construction barn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137160</xdr:rowOff>
        </xdr:from>
        <xdr:to>
          <xdr:col>4</xdr:col>
          <xdr:colOff>121920</xdr:colOff>
          <xdr:row>11</xdr:row>
          <xdr:rowOff>38100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 Existing barn retrofit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3</xdr:col>
      <xdr:colOff>47625</xdr:colOff>
      <xdr:row>49</xdr:row>
      <xdr:rowOff>114300</xdr:rowOff>
    </xdr:from>
    <xdr:to>
      <xdr:col>6</xdr:col>
      <xdr:colOff>573825</xdr:colOff>
      <xdr:row>51</xdr:row>
      <xdr:rowOff>150365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1665" y="8633460"/>
          <a:ext cx="2370240" cy="3713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47625</xdr:colOff>
      <xdr:row>49</xdr:row>
      <xdr:rowOff>114300</xdr:rowOff>
    </xdr:from>
    <xdr:to>
      <xdr:col>6</xdr:col>
      <xdr:colOff>573825</xdr:colOff>
      <xdr:row>51</xdr:row>
      <xdr:rowOff>150365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1665" y="8633460"/>
          <a:ext cx="2370240" cy="3713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144780</xdr:colOff>
          <xdr:row>7</xdr:row>
          <xdr:rowOff>121920</xdr:rowOff>
        </xdr:from>
        <xdr:to>
          <xdr:col>3</xdr:col>
          <xdr:colOff>68580</xdr:colOff>
          <xdr:row>9</xdr:row>
          <xdr:rowOff>30480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9</xdr:row>
          <xdr:rowOff>15240</xdr:rowOff>
        </xdr:from>
        <xdr:to>
          <xdr:col>3</xdr:col>
          <xdr:colOff>68580</xdr:colOff>
          <xdr:row>10</xdr:row>
          <xdr:rowOff>91440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Electric Heat Replacement</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3</xdr:col>
      <xdr:colOff>47625</xdr:colOff>
      <xdr:row>49</xdr:row>
      <xdr:rowOff>114300</xdr:rowOff>
    </xdr:from>
    <xdr:to>
      <xdr:col>6</xdr:col>
      <xdr:colOff>573825</xdr:colOff>
      <xdr:row>51</xdr:row>
      <xdr:rowOff>150365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1665" y="8801100"/>
          <a:ext cx="2370240" cy="3713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mber%20Services/DSM%20Member%20Services/AA-C&amp;I%20Conservation/Grants-Rebates%202018/2018%20Master%20forms/2018%20Ag%20Ventilation%20Rebate%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ules &amp; Information"/>
      <sheetName val="Equipment &amp; Rebate Info"/>
      <sheetName val="Sheet1"/>
    </sheetNames>
    <sheetDataSet>
      <sheetData sheetId="0">
        <row r="1">
          <cell r="A1" t="str">
            <v>Agricultural Ventilation</v>
          </cell>
        </row>
      </sheetData>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nce@noblesce.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5"/>
  <sheetViews>
    <sheetView showGridLines="0" showRowColHeaders="0" tabSelected="1" showRuler="0" zoomScaleNormal="100" zoomScaleSheetLayoutView="100" zoomScalePageLayoutView="55" workbookViewId="0">
      <selection activeCell="O48" sqref="O48"/>
    </sheetView>
  </sheetViews>
  <sheetFormatPr defaultColWidth="8.88671875" defaultRowHeight="14.4"/>
  <cols>
    <col min="1" max="1" width="8.88671875" style="51"/>
    <col min="2" max="2" width="12.5546875" style="51" customWidth="1"/>
    <col min="3" max="9" width="8.88671875" style="51"/>
    <col min="10" max="66" width="8.88671875" style="31"/>
    <col min="67" max="16384" width="8.88671875" style="51"/>
  </cols>
  <sheetData>
    <row r="1" spans="1:10" ht="30">
      <c r="A1" s="28" t="s">
        <v>15</v>
      </c>
      <c r="B1" s="29"/>
      <c r="C1" s="29"/>
      <c r="D1" s="29"/>
      <c r="E1" s="29"/>
      <c r="F1" s="29"/>
      <c r="G1" s="29"/>
      <c r="H1" s="29"/>
      <c r="I1" s="29"/>
      <c r="J1" s="30"/>
    </row>
    <row r="2" spans="1:10" ht="20.399999999999999">
      <c r="A2" s="32" t="s">
        <v>16</v>
      </c>
      <c r="B2" s="29"/>
      <c r="C2" s="29"/>
      <c r="D2" s="29"/>
      <c r="E2" s="29"/>
      <c r="F2" s="29"/>
      <c r="G2" s="29"/>
      <c r="H2" s="29"/>
      <c r="I2" s="29"/>
      <c r="J2" s="30"/>
    </row>
    <row r="3" spans="1:10">
      <c r="A3" s="29"/>
      <c r="B3" s="29"/>
      <c r="C3" s="29"/>
      <c r="D3" s="29"/>
      <c r="E3" s="29"/>
      <c r="F3" s="29"/>
      <c r="G3" s="29"/>
      <c r="H3" s="29"/>
      <c r="I3" s="29"/>
      <c r="J3" s="30"/>
    </row>
    <row r="4" spans="1:10">
      <c r="A4" s="29"/>
      <c r="B4" s="29"/>
      <c r="C4" s="29"/>
      <c r="D4" s="29"/>
      <c r="E4" s="29"/>
      <c r="F4" s="29"/>
      <c r="G4" s="29"/>
      <c r="H4" s="29"/>
      <c r="I4" s="29"/>
      <c r="J4" s="30"/>
    </row>
    <row r="5" spans="1:10" ht="15.6">
      <c r="A5" s="33" t="s">
        <v>0</v>
      </c>
      <c r="B5" s="34"/>
      <c r="C5" s="34"/>
      <c r="D5" s="34"/>
      <c r="E5" s="35"/>
      <c r="F5" s="35"/>
      <c r="G5" s="35"/>
      <c r="H5" s="35"/>
      <c r="I5" s="29"/>
      <c r="J5" s="30"/>
    </row>
    <row r="6" spans="1:10" ht="15.6">
      <c r="A6" s="36" t="s">
        <v>8</v>
      </c>
      <c r="B6" s="35"/>
      <c r="C6" s="105"/>
      <c r="D6" s="105"/>
      <c r="E6" s="105"/>
      <c r="F6" s="105"/>
      <c r="G6" s="105"/>
      <c r="H6" s="105"/>
      <c r="I6" s="105"/>
      <c r="J6" s="105"/>
    </row>
    <row r="7" spans="1:10" ht="15.6">
      <c r="A7" s="36" t="s">
        <v>1</v>
      </c>
      <c r="B7" s="35"/>
      <c r="C7" s="105"/>
      <c r="D7" s="105"/>
      <c r="E7" s="105"/>
      <c r="F7" s="105"/>
      <c r="G7" s="105"/>
      <c r="H7" s="105"/>
      <c r="I7" s="105"/>
      <c r="J7" s="105"/>
    </row>
    <row r="8" spans="1:10" ht="15.6">
      <c r="A8" s="36" t="s">
        <v>2</v>
      </c>
      <c r="B8" s="35"/>
      <c r="C8" s="106"/>
      <c r="D8" s="106"/>
      <c r="E8" s="106"/>
      <c r="F8" s="106"/>
      <c r="G8" s="106"/>
      <c r="H8" s="106"/>
      <c r="I8" s="106"/>
      <c r="J8" s="106"/>
    </row>
    <row r="9" spans="1:10" ht="15.6">
      <c r="A9" s="36" t="s">
        <v>3</v>
      </c>
      <c r="B9" s="35"/>
      <c r="C9" s="107"/>
      <c r="D9" s="107"/>
      <c r="E9" s="107"/>
      <c r="F9" s="107"/>
      <c r="G9" s="107"/>
      <c r="H9" s="107"/>
      <c r="I9" s="108"/>
      <c r="J9" s="37"/>
    </row>
    <row r="10" spans="1:10" ht="15.6">
      <c r="A10" s="36" t="s">
        <v>4</v>
      </c>
      <c r="B10" s="35"/>
      <c r="C10" s="106"/>
      <c r="D10" s="106"/>
      <c r="E10" s="106"/>
      <c r="F10" s="106"/>
      <c r="G10" s="106"/>
      <c r="H10" s="106"/>
      <c r="I10" s="106"/>
      <c r="J10" s="106"/>
    </row>
    <row r="11" spans="1:10" ht="15.6">
      <c r="A11" s="36" t="s">
        <v>9</v>
      </c>
      <c r="B11" s="35"/>
      <c r="C11" s="106"/>
      <c r="D11" s="106"/>
      <c r="E11" s="106"/>
      <c r="F11" s="106"/>
      <c r="G11" s="106"/>
      <c r="H11" s="106"/>
      <c r="I11" s="106"/>
      <c r="J11" s="106"/>
    </row>
    <row r="12" spans="1:10" ht="15.6">
      <c r="A12" s="36" t="s">
        <v>10</v>
      </c>
      <c r="B12" s="35"/>
      <c r="C12" s="106"/>
      <c r="D12" s="106"/>
      <c r="E12" s="106"/>
      <c r="F12" s="106"/>
      <c r="G12" s="106"/>
      <c r="H12" s="106"/>
      <c r="I12" s="106"/>
      <c r="J12" s="106"/>
    </row>
    <row r="13" spans="1:10">
      <c r="A13" s="29"/>
      <c r="B13" s="29"/>
      <c r="C13" s="29"/>
      <c r="D13" s="29"/>
      <c r="E13" s="29"/>
      <c r="F13" s="29"/>
      <c r="G13" s="29"/>
      <c r="H13" s="29"/>
      <c r="I13" s="29"/>
      <c r="J13" s="30"/>
    </row>
    <row r="14" spans="1:10" s="31" customFormat="1" ht="15.6">
      <c r="A14" s="33" t="s">
        <v>5</v>
      </c>
      <c r="B14" s="38"/>
      <c r="C14" s="38"/>
      <c r="D14" s="38"/>
      <c r="E14" s="29"/>
      <c r="F14" s="29"/>
      <c r="G14" s="29"/>
      <c r="H14" s="29"/>
      <c r="I14" s="29"/>
      <c r="J14" s="30"/>
    </row>
    <row r="15" spans="1:10" s="31" customFormat="1" ht="14.4" customHeight="1">
      <c r="A15" s="109" t="s">
        <v>6</v>
      </c>
      <c r="B15" s="109"/>
      <c r="C15" s="109"/>
      <c r="D15" s="109"/>
      <c r="E15" s="109"/>
      <c r="F15" s="109"/>
      <c r="G15" s="109"/>
      <c r="H15" s="109"/>
      <c r="I15" s="109"/>
      <c r="J15" s="109"/>
    </row>
    <row r="16" spans="1:10" s="31" customFormat="1">
      <c r="A16" s="109"/>
      <c r="B16" s="109"/>
      <c r="C16" s="109"/>
      <c r="D16" s="109"/>
      <c r="E16" s="109"/>
      <c r="F16" s="109"/>
      <c r="G16" s="109"/>
      <c r="H16" s="109"/>
      <c r="I16" s="109"/>
      <c r="J16" s="109"/>
    </row>
    <row r="17" spans="1:10" s="31" customFormat="1">
      <c r="A17" s="29"/>
      <c r="B17" s="29"/>
      <c r="C17" s="29"/>
      <c r="D17" s="29"/>
      <c r="E17" s="29"/>
      <c r="F17" s="29"/>
      <c r="G17" s="29"/>
      <c r="H17" s="29"/>
      <c r="I17" s="29"/>
      <c r="J17" s="30"/>
    </row>
    <row r="18" spans="1:10" s="31" customFormat="1">
      <c r="A18" s="39" t="s">
        <v>7</v>
      </c>
      <c r="B18" s="29"/>
      <c r="C18" s="29"/>
      <c r="D18" s="29"/>
      <c r="E18" s="29"/>
      <c r="F18" s="29"/>
      <c r="G18" s="29"/>
      <c r="H18" s="29"/>
      <c r="I18" s="29"/>
      <c r="J18" s="30"/>
    </row>
    <row r="19" spans="1:10" s="31" customFormat="1">
      <c r="A19" s="29"/>
      <c r="B19" s="29"/>
      <c r="C19" s="29"/>
      <c r="D19" s="29"/>
      <c r="E19" s="29"/>
      <c r="F19" s="29"/>
      <c r="G19" s="29"/>
      <c r="H19" s="29"/>
      <c r="I19" s="29"/>
      <c r="J19" s="30"/>
    </row>
    <row r="20" spans="1:10" s="31" customFormat="1">
      <c r="A20" s="29"/>
      <c r="B20" s="29"/>
      <c r="C20" s="40"/>
      <c r="D20" s="29"/>
      <c r="E20" s="29"/>
      <c r="F20" s="40"/>
      <c r="G20" s="29"/>
      <c r="H20" s="29"/>
      <c r="I20" s="29"/>
      <c r="J20" s="30"/>
    </row>
    <row r="21" spans="1:10" s="31" customFormat="1" ht="15.6">
      <c r="A21" s="36" t="s">
        <v>42</v>
      </c>
      <c r="B21" s="29"/>
      <c r="C21" s="110"/>
      <c r="D21" s="110"/>
      <c r="E21" s="110"/>
      <c r="F21" s="110"/>
      <c r="G21" s="110"/>
      <c r="H21" s="110"/>
      <c r="I21" s="110"/>
      <c r="J21" s="110"/>
    </row>
    <row r="22" spans="1:10" s="31" customFormat="1" ht="15.6">
      <c r="A22" s="36" t="s">
        <v>43</v>
      </c>
      <c r="B22" s="29"/>
      <c r="C22" s="104"/>
      <c r="D22" s="104"/>
      <c r="E22" s="104"/>
      <c r="F22" s="104"/>
      <c r="G22" s="104"/>
      <c r="H22" s="104"/>
      <c r="I22" s="104"/>
      <c r="J22" s="104"/>
    </row>
    <row r="23" spans="1:10" s="31" customFormat="1" ht="15.6">
      <c r="A23" s="36" t="s">
        <v>2</v>
      </c>
      <c r="B23" s="29"/>
      <c r="C23" s="104"/>
      <c r="D23" s="104"/>
      <c r="E23" s="104"/>
      <c r="F23" s="104"/>
      <c r="G23" s="104"/>
      <c r="H23" s="104"/>
      <c r="I23" s="104"/>
      <c r="J23" s="104"/>
    </row>
    <row r="24" spans="1:10" s="31" customFormat="1" ht="15.6">
      <c r="A24" s="36" t="s">
        <v>3</v>
      </c>
      <c r="B24" s="29"/>
      <c r="C24" s="104"/>
      <c r="D24" s="104"/>
      <c r="E24" s="104"/>
      <c r="F24" s="104"/>
      <c r="G24" s="104"/>
      <c r="H24" s="104"/>
      <c r="I24" s="104"/>
      <c r="J24" s="104"/>
    </row>
    <row r="25" spans="1:10" s="31" customFormat="1">
      <c r="A25" s="40"/>
      <c r="B25" s="29"/>
      <c r="C25" s="41"/>
      <c r="D25" s="41"/>
      <c r="E25" s="41"/>
      <c r="F25" s="41"/>
      <c r="G25" s="41"/>
      <c r="H25" s="41"/>
      <c r="I25" s="29"/>
      <c r="J25" s="30"/>
    </row>
    <row r="26" spans="1:10" s="31" customFormat="1" ht="15.6">
      <c r="A26" s="33" t="s">
        <v>13</v>
      </c>
      <c r="B26" s="42"/>
      <c r="C26" s="43"/>
      <c r="D26" s="43"/>
      <c r="E26" s="41"/>
      <c r="F26" s="41"/>
      <c r="G26" s="41"/>
      <c r="H26" s="41"/>
      <c r="I26" s="29"/>
      <c r="J26" s="30"/>
    </row>
    <row r="27" spans="1:10" s="31" customFormat="1">
      <c r="A27" s="40"/>
      <c r="B27" s="29"/>
      <c r="C27" s="41"/>
      <c r="D27" s="41"/>
      <c r="E27" s="41"/>
      <c r="F27" s="41"/>
      <c r="G27" s="41"/>
      <c r="H27" s="41"/>
      <c r="I27" s="29"/>
      <c r="J27" s="30"/>
    </row>
    <row r="28" spans="1:10" s="31" customFormat="1">
      <c r="A28" s="40"/>
      <c r="B28" s="29"/>
      <c r="C28" s="41"/>
      <c r="D28" s="41"/>
      <c r="E28" s="41"/>
      <c r="F28" s="41"/>
      <c r="G28" s="41"/>
      <c r="H28" s="41"/>
      <c r="I28" s="29"/>
      <c r="J28" s="30"/>
    </row>
    <row r="29" spans="1:10" s="31" customFormat="1">
      <c r="A29" s="29"/>
      <c r="B29" s="29"/>
      <c r="C29" s="29"/>
      <c r="D29" s="29"/>
      <c r="E29" s="29"/>
      <c r="F29" s="29"/>
      <c r="G29" s="29"/>
      <c r="H29" s="29"/>
      <c r="I29" s="29"/>
      <c r="J29" s="30"/>
    </row>
    <row r="30" spans="1:10" s="31" customFormat="1">
      <c r="A30" s="29"/>
      <c r="B30" s="29"/>
      <c r="C30" s="29"/>
      <c r="D30" s="29"/>
      <c r="E30" s="29"/>
      <c r="F30" s="29"/>
      <c r="G30" s="29"/>
      <c r="H30" s="29"/>
      <c r="I30" s="29"/>
      <c r="J30" s="30"/>
    </row>
    <row r="31" spans="1:10" s="31" customFormat="1">
      <c r="A31" s="29"/>
      <c r="B31" s="29"/>
      <c r="C31" s="29"/>
      <c r="D31" s="29"/>
      <c r="E31" s="29"/>
      <c r="F31" s="29"/>
      <c r="G31" s="29"/>
      <c r="H31" s="29"/>
      <c r="I31" s="29"/>
      <c r="J31" s="30"/>
    </row>
    <row r="32" spans="1:10" s="31" customFormat="1" ht="14.4" customHeight="1">
      <c r="A32" s="97" t="s">
        <v>14</v>
      </c>
      <c r="B32" s="97"/>
      <c r="C32" s="97"/>
      <c r="D32" s="97"/>
      <c r="E32" s="97"/>
      <c r="F32" s="97"/>
      <c r="G32" s="97"/>
      <c r="H32" s="97"/>
      <c r="I32" s="97"/>
      <c r="J32" s="97"/>
    </row>
    <row r="33" spans="1:10" s="31" customFormat="1">
      <c r="A33" s="97"/>
      <c r="B33" s="97"/>
      <c r="C33" s="97"/>
      <c r="D33" s="97"/>
      <c r="E33" s="97"/>
      <c r="F33" s="97"/>
      <c r="G33" s="97"/>
      <c r="H33" s="97"/>
      <c r="I33" s="97"/>
      <c r="J33" s="97"/>
    </row>
    <row r="34" spans="1:10" s="31" customFormat="1">
      <c r="A34" s="97"/>
      <c r="B34" s="97"/>
      <c r="C34" s="97"/>
      <c r="D34" s="97"/>
      <c r="E34" s="97"/>
      <c r="F34" s="97"/>
      <c r="G34" s="97"/>
      <c r="H34" s="97"/>
      <c r="I34" s="97"/>
      <c r="J34" s="97"/>
    </row>
    <row r="35" spans="1:10" s="31" customFormat="1">
      <c r="A35" s="97"/>
      <c r="B35" s="97"/>
      <c r="C35" s="97"/>
      <c r="D35" s="97"/>
      <c r="E35" s="97"/>
      <c r="F35" s="97"/>
      <c r="G35" s="97"/>
      <c r="H35" s="97"/>
      <c r="I35" s="97"/>
      <c r="J35" s="97"/>
    </row>
    <row r="36" spans="1:10" s="31" customFormat="1">
      <c r="A36" s="44"/>
      <c r="B36" s="44"/>
      <c r="C36" s="44"/>
      <c r="D36" s="44"/>
      <c r="E36" s="44"/>
      <c r="F36" s="44"/>
      <c r="G36" s="44"/>
      <c r="H36" s="44"/>
      <c r="I36" s="44"/>
      <c r="J36" s="44"/>
    </row>
    <row r="37" spans="1:10" s="31" customFormat="1">
      <c r="A37" s="98" t="s">
        <v>105</v>
      </c>
      <c r="B37" s="98"/>
      <c r="C37" s="98"/>
      <c r="D37" s="98"/>
      <c r="E37" s="98"/>
      <c r="F37" s="98"/>
      <c r="G37" s="98"/>
      <c r="H37" s="98"/>
      <c r="I37" s="98"/>
      <c r="J37" s="98"/>
    </row>
    <row r="38" spans="1:10" s="31" customFormat="1">
      <c r="A38" s="29"/>
      <c r="B38" s="29"/>
      <c r="C38" s="29"/>
      <c r="D38" s="29"/>
      <c r="E38" s="29"/>
      <c r="F38" s="29"/>
      <c r="G38" s="29"/>
      <c r="H38" s="29"/>
      <c r="I38" s="29"/>
      <c r="J38" s="30"/>
    </row>
    <row r="39" spans="1:10" s="31" customFormat="1" ht="15.6">
      <c r="A39" s="33" t="s">
        <v>11</v>
      </c>
      <c r="B39" s="42"/>
      <c r="C39" s="42"/>
      <c r="D39" s="42"/>
      <c r="E39" s="29"/>
      <c r="F39" s="45"/>
      <c r="G39" s="46"/>
      <c r="H39" s="42" t="s">
        <v>12</v>
      </c>
      <c r="I39" s="42"/>
      <c r="J39" s="47"/>
    </row>
    <row r="40" spans="1:10" s="31" customFormat="1">
      <c r="A40" s="99"/>
      <c r="B40" s="99"/>
      <c r="C40" s="99"/>
      <c r="D40" s="99"/>
      <c r="E40" s="29"/>
      <c r="F40" s="29"/>
      <c r="G40" s="46"/>
      <c r="H40" s="101"/>
      <c r="I40" s="101"/>
      <c r="J40" s="101"/>
    </row>
    <row r="41" spans="1:10" s="31" customFormat="1">
      <c r="A41" s="100"/>
      <c r="B41" s="100"/>
      <c r="C41" s="100"/>
      <c r="D41" s="100"/>
      <c r="E41" s="29"/>
      <c r="F41" s="29"/>
      <c r="G41" s="46"/>
      <c r="H41" s="102"/>
      <c r="I41" s="102"/>
      <c r="J41" s="102"/>
    </row>
    <row r="42" spans="1:10" s="31" customFormat="1">
      <c r="A42" s="48"/>
      <c r="B42" s="48"/>
      <c r="C42" s="48"/>
      <c r="D42" s="48"/>
      <c r="E42" s="29"/>
      <c r="F42" s="29"/>
      <c r="G42" s="46"/>
      <c r="H42" s="49"/>
      <c r="I42" s="49"/>
      <c r="J42" s="49"/>
    </row>
    <row r="43" spans="1:10" s="31" customFormat="1">
      <c r="A43" s="29"/>
      <c r="B43" s="29"/>
      <c r="C43" s="29"/>
      <c r="D43" s="29"/>
      <c r="E43" s="29"/>
      <c r="F43" s="29"/>
      <c r="G43" s="29"/>
      <c r="H43" s="29"/>
      <c r="I43" s="29"/>
      <c r="J43" s="30"/>
    </row>
    <row r="44" spans="1:10" s="31" customFormat="1" ht="15" customHeight="1">
      <c r="A44" s="30"/>
      <c r="B44" s="30"/>
      <c r="C44" s="30"/>
      <c r="D44" s="30"/>
      <c r="E44" s="30"/>
      <c r="F44" s="30"/>
      <c r="G44" s="103" t="s">
        <v>125</v>
      </c>
      <c r="H44" s="103"/>
      <c r="I44" s="103"/>
      <c r="J44" s="103"/>
    </row>
    <row r="45" spans="1:10" s="31" customFormat="1">
      <c r="A45" s="30" t="s">
        <v>123</v>
      </c>
      <c r="B45" s="30"/>
      <c r="C45" s="30"/>
      <c r="D45" s="30"/>
      <c r="E45" s="30"/>
      <c r="F45" s="30"/>
      <c r="G45" s="50"/>
      <c r="H45" s="143" t="s">
        <v>126</v>
      </c>
      <c r="I45" s="143"/>
      <c r="J45" s="143"/>
    </row>
    <row r="46" spans="1:10" s="31" customFormat="1" ht="15" customHeight="1">
      <c r="A46" s="142" t="s">
        <v>124</v>
      </c>
      <c r="B46" s="30"/>
      <c r="C46" s="30"/>
      <c r="D46" s="30"/>
      <c r="E46" s="30"/>
      <c r="F46" s="30"/>
      <c r="G46" s="50"/>
      <c r="H46" s="96" t="s">
        <v>127</v>
      </c>
      <c r="I46" s="96"/>
      <c r="J46" s="96"/>
    </row>
    <row r="47" spans="1:10" s="31" customFormat="1"/>
    <row r="48" spans="1:10" s="31" customFormat="1"/>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row r="63" s="31" customFormat="1"/>
    <row r="64"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row r="95" s="31" customFormat="1"/>
    <row r="96" s="31" customFormat="1"/>
    <row r="97" s="31" customFormat="1"/>
    <row r="98" s="31" customFormat="1"/>
    <row r="99" s="31" customFormat="1"/>
    <row r="100" s="31" customFormat="1"/>
    <row r="101" s="31" customFormat="1"/>
    <row r="102" s="31" customFormat="1"/>
    <row r="103" s="31" customFormat="1"/>
    <row r="104" s="31" customFormat="1"/>
    <row r="105" s="31" customFormat="1"/>
    <row r="106" s="31" customFormat="1"/>
    <row r="107" s="31" customFormat="1"/>
    <row r="108" s="31" customFormat="1"/>
    <row r="109" s="31" customFormat="1"/>
    <row r="110" s="31" customFormat="1"/>
    <row r="111" s="31" customFormat="1"/>
    <row r="112" s="31" customFormat="1"/>
    <row r="113" s="31" customFormat="1"/>
    <row r="114" s="31" customFormat="1"/>
    <row r="115" s="31" customFormat="1"/>
    <row r="116" s="31" customFormat="1"/>
    <row r="117" s="31" customFormat="1"/>
    <row r="118" s="31" customFormat="1"/>
    <row r="119" s="31" customFormat="1"/>
    <row r="120" s="31" customFormat="1"/>
    <row r="121" s="31" customFormat="1"/>
    <row r="122" s="31" customFormat="1"/>
    <row r="123" s="31" customFormat="1"/>
    <row r="124" s="31" customFormat="1"/>
    <row r="125" s="31" customFormat="1"/>
    <row r="126" s="31" customFormat="1"/>
    <row r="127" s="31" customFormat="1"/>
    <row r="128" s="31" customFormat="1"/>
    <row r="129" s="31" customFormat="1"/>
    <row r="130" s="31" customFormat="1"/>
    <row r="131" s="31" customFormat="1"/>
    <row r="132" s="31" customFormat="1"/>
    <row r="133" s="31" customFormat="1"/>
    <row r="134" s="31" customFormat="1"/>
    <row r="135" s="31" customFormat="1"/>
    <row r="136" s="31" customFormat="1"/>
    <row r="137" s="31" customFormat="1"/>
    <row r="138" s="31" customFormat="1"/>
    <row r="139" s="31" customFormat="1"/>
    <row r="140" s="31" customFormat="1"/>
    <row r="141" s="31" customFormat="1"/>
    <row r="142" s="31" customFormat="1"/>
    <row r="143" s="31" customFormat="1"/>
    <row r="144" s="31" customFormat="1"/>
    <row r="145" s="31" customFormat="1"/>
    <row r="146" s="31" customFormat="1"/>
    <row r="147" s="31" customFormat="1"/>
    <row r="148" s="31" customFormat="1"/>
    <row r="149" s="31" customFormat="1"/>
    <row r="150" s="31" customFormat="1"/>
    <row r="151" s="31" customFormat="1"/>
    <row r="152" s="31" customFormat="1"/>
    <row r="153" s="31" customFormat="1"/>
    <row r="154" s="31" customFormat="1"/>
    <row r="155" s="31" customFormat="1"/>
    <row r="156" s="31" customFormat="1"/>
    <row r="157" s="31" customFormat="1"/>
    <row r="158" s="31" customFormat="1"/>
    <row r="159" s="31" customFormat="1"/>
    <row r="160" s="31" customFormat="1"/>
    <row r="161" s="31" customFormat="1"/>
    <row r="162" s="31" customFormat="1"/>
    <row r="163" s="31" customFormat="1"/>
    <row r="164" s="31" customFormat="1"/>
    <row r="165" s="31" customFormat="1"/>
    <row r="166" s="31" customFormat="1"/>
    <row r="167" s="31" customFormat="1"/>
    <row r="168" s="31" customFormat="1"/>
    <row r="169" s="31" customFormat="1"/>
    <row r="170" s="31" customFormat="1"/>
    <row r="171" s="31" customFormat="1"/>
    <row r="172" s="31" customFormat="1"/>
    <row r="173" s="31" customFormat="1"/>
    <row r="174" s="31" customFormat="1"/>
    <row r="175" s="31" customFormat="1"/>
    <row r="176" s="31" customFormat="1"/>
    <row r="177" s="31" customFormat="1"/>
    <row r="178" s="31" customFormat="1"/>
    <row r="179" s="31" customFormat="1"/>
    <row r="180" s="31" customFormat="1"/>
    <row r="181" s="31" customFormat="1"/>
    <row r="182" s="31" customFormat="1"/>
    <row r="183" s="31" customFormat="1"/>
    <row r="184" s="31" customFormat="1"/>
    <row r="185" s="31" customFormat="1"/>
    <row r="186" s="31" customFormat="1"/>
    <row r="187" s="31" customFormat="1"/>
    <row r="188" s="31" customFormat="1"/>
    <row r="189" s="31" customFormat="1"/>
    <row r="190" s="31" customFormat="1"/>
    <row r="191" s="31" customFormat="1"/>
    <row r="192" s="31" customFormat="1"/>
    <row r="193" s="31" customFormat="1"/>
    <row r="194" s="31" customFormat="1"/>
    <row r="195" s="31" customFormat="1"/>
    <row r="196" s="31" customFormat="1"/>
    <row r="197" s="31" customFormat="1"/>
    <row r="198" s="31" customFormat="1"/>
    <row r="199" s="31" customFormat="1"/>
    <row r="200" s="31" customFormat="1"/>
    <row r="201" s="31" customFormat="1"/>
    <row r="202" s="31" customFormat="1"/>
    <row r="203" s="31" customFormat="1"/>
    <row r="204" s="31" customFormat="1"/>
    <row r="205" s="31" customFormat="1"/>
    <row r="206" s="31" customFormat="1"/>
    <row r="207" s="31" customFormat="1"/>
    <row r="208" s="31" customFormat="1"/>
    <row r="209" s="31" customFormat="1"/>
    <row r="210" s="31" customFormat="1"/>
    <row r="211" s="31" customFormat="1"/>
    <row r="212" s="31" customFormat="1"/>
    <row r="213" s="31" customFormat="1"/>
    <row r="214" s="31" customFormat="1"/>
    <row r="215" s="31" customFormat="1"/>
    <row r="216" s="31" customFormat="1"/>
    <row r="217" s="31" customFormat="1"/>
    <row r="218" s="31" customFormat="1"/>
    <row r="219" s="31" customFormat="1"/>
    <row r="220" s="31" customFormat="1"/>
    <row r="221" s="31" customFormat="1"/>
    <row r="222" s="31" customFormat="1"/>
    <row r="223" s="31" customFormat="1"/>
    <row r="224" s="31" customFormat="1"/>
    <row r="225" s="31" customFormat="1"/>
    <row r="226" s="31" customFormat="1"/>
    <row r="227" s="31" customFormat="1"/>
    <row r="228" s="31" customFormat="1"/>
    <row r="229" s="31" customFormat="1"/>
    <row r="230" s="31" customFormat="1"/>
    <row r="231" s="31" customFormat="1"/>
    <row r="232" s="31" customFormat="1"/>
    <row r="233" s="31" customFormat="1"/>
    <row r="234" s="31" customFormat="1"/>
    <row r="235" s="31" customFormat="1"/>
  </sheetData>
  <mergeCells count="19">
    <mergeCell ref="C24:J24"/>
    <mergeCell ref="C6:J6"/>
    <mergeCell ref="C7:J7"/>
    <mergeCell ref="C8:J8"/>
    <mergeCell ref="C9:I9"/>
    <mergeCell ref="C10:J10"/>
    <mergeCell ref="C11:J11"/>
    <mergeCell ref="C12:J12"/>
    <mergeCell ref="A15:J16"/>
    <mergeCell ref="C21:J21"/>
    <mergeCell ref="C22:J22"/>
    <mergeCell ref="C23:J23"/>
    <mergeCell ref="H46:J46"/>
    <mergeCell ref="A32:J35"/>
    <mergeCell ref="A37:J37"/>
    <mergeCell ref="A40:D41"/>
    <mergeCell ref="H40:J41"/>
    <mergeCell ref="G44:J44"/>
    <mergeCell ref="H45:J45"/>
  </mergeCells>
  <hyperlinks>
    <hyperlink ref="A46" r:id="rId1"/>
  </hyperlinks>
  <pageMargins left="0.5" right="0.5" top="0.5" bottom="0.5" header="0.3" footer="0.3"/>
  <pageSetup orientation="portrait" r:id="rId2"/>
  <headerFooter>
    <oddFooter>&amp;CReviewed 12/2018</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1</xdr:col>
                    <xdr:colOff>807720</xdr:colOff>
                    <xdr:row>18</xdr:row>
                    <xdr:rowOff>83820</xdr:rowOff>
                  </from>
                  <to>
                    <xdr:col>4</xdr:col>
                    <xdr:colOff>251460</xdr:colOff>
                    <xdr:row>19</xdr:row>
                    <xdr:rowOff>137160</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4</xdr:col>
                    <xdr:colOff>579120</xdr:colOff>
                    <xdr:row>18</xdr:row>
                    <xdr:rowOff>60960</xdr:rowOff>
                  </from>
                  <to>
                    <xdr:col>7</xdr:col>
                    <xdr:colOff>518160</xdr:colOff>
                    <xdr:row>19</xdr:row>
                    <xdr:rowOff>121920</xdr:rowOff>
                  </to>
                </anchor>
              </controlPr>
            </control>
          </mc:Choice>
        </mc:AlternateContent>
        <mc:AlternateContent xmlns:mc="http://schemas.openxmlformats.org/markup-compatibility/2006">
          <mc:Choice Requires="x14">
            <control shapeId="17411" r:id="rId7" name="Check Box 3">
              <controlPr defaultSize="0" autoFill="0" autoLine="0" autoPict="0">
                <anchor moveWithCells="1">
                  <from>
                    <xdr:col>0</xdr:col>
                    <xdr:colOff>38100</xdr:colOff>
                    <xdr:row>27</xdr:row>
                    <xdr:rowOff>0</xdr:rowOff>
                  </from>
                  <to>
                    <xdr:col>3</xdr:col>
                    <xdr:colOff>7620</xdr:colOff>
                    <xdr:row>28</xdr:row>
                    <xdr:rowOff>0</xdr:rowOff>
                  </to>
                </anchor>
              </controlPr>
            </control>
          </mc:Choice>
        </mc:AlternateContent>
        <mc:AlternateContent xmlns:mc="http://schemas.openxmlformats.org/markup-compatibility/2006">
          <mc:Choice Requires="x14">
            <control shapeId="17412" r:id="rId8" name="Check Box 4">
              <controlPr defaultSize="0" autoFill="0" autoLine="0" autoPict="0">
                <anchor moveWithCells="1">
                  <from>
                    <xdr:col>0</xdr:col>
                    <xdr:colOff>38100</xdr:colOff>
                    <xdr:row>28</xdr:row>
                    <xdr:rowOff>0</xdr:rowOff>
                  </from>
                  <to>
                    <xdr:col>3</xdr:col>
                    <xdr:colOff>495300</xdr:colOff>
                    <xdr:row>29</xdr:row>
                    <xdr:rowOff>22860</xdr:rowOff>
                  </to>
                </anchor>
              </controlPr>
            </control>
          </mc:Choice>
        </mc:AlternateContent>
        <mc:AlternateContent xmlns:mc="http://schemas.openxmlformats.org/markup-compatibility/2006">
          <mc:Choice Requires="x14">
            <control shapeId="17413" r:id="rId9" name="Check Box 5">
              <controlPr defaultSize="0" autoFill="0" autoLine="0" autoPict="0">
                <anchor moveWithCells="1">
                  <from>
                    <xdr:col>0</xdr:col>
                    <xdr:colOff>38100</xdr:colOff>
                    <xdr:row>29</xdr:row>
                    <xdr:rowOff>7620</xdr:rowOff>
                  </from>
                  <to>
                    <xdr:col>2</xdr:col>
                    <xdr:colOff>457200</xdr:colOff>
                    <xdr:row>30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432"/>
  <sheetViews>
    <sheetView showGridLines="0" showRowColHeaders="0" topLeftCell="A4" zoomScale="85" zoomScaleNormal="85" zoomScalePageLayoutView="70" workbookViewId="0"/>
  </sheetViews>
  <sheetFormatPr defaultColWidth="8.88671875" defaultRowHeight="13.2"/>
  <cols>
    <col min="1" max="10" width="8.88671875" style="1"/>
    <col min="11" max="89" width="8.88671875" style="2"/>
    <col min="90" max="16384" width="8.88671875" style="1"/>
  </cols>
  <sheetData>
    <row r="1" spans="1:10" s="2" customFormat="1" ht="30">
      <c r="A1" s="19" t="s">
        <v>41</v>
      </c>
      <c r="B1" s="16"/>
      <c r="C1" s="16"/>
      <c r="D1" s="16"/>
      <c r="E1" s="16"/>
      <c r="F1" s="16"/>
      <c r="G1" s="16"/>
      <c r="H1" s="27"/>
      <c r="I1" s="16"/>
      <c r="J1" s="16"/>
    </row>
    <row r="2" spans="1:10" s="2" customFormat="1" ht="20.399999999999999">
      <c r="A2" s="18" t="s">
        <v>27</v>
      </c>
      <c r="B2" s="16"/>
      <c r="C2" s="16"/>
      <c r="D2" s="16"/>
      <c r="E2" s="16"/>
      <c r="F2" s="16"/>
      <c r="G2" s="16"/>
      <c r="H2" s="16"/>
      <c r="I2" s="16"/>
      <c r="J2" s="16"/>
    </row>
    <row r="3" spans="1:10">
      <c r="A3" s="16"/>
      <c r="B3" s="16"/>
      <c r="C3" s="16"/>
      <c r="D3" s="16"/>
      <c r="E3" s="16"/>
      <c r="F3" s="16"/>
      <c r="G3" s="16"/>
      <c r="H3" s="16"/>
      <c r="I3" s="16"/>
      <c r="J3" s="16"/>
    </row>
    <row r="4" spans="1:10">
      <c r="A4" s="16"/>
      <c r="B4" s="16"/>
      <c r="C4" s="16"/>
      <c r="D4" s="16"/>
      <c r="E4" s="16"/>
      <c r="F4" s="16"/>
      <c r="G4" s="16"/>
      <c r="H4" s="16"/>
      <c r="I4" s="16"/>
      <c r="J4" s="16"/>
    </row>
    <row r="5" spans="1:10" s="2" customFormat="1">
      <c r="A5" s="17" t="s">
        <v>26</v>
      </c>
      <c r="B5" s="17"/>
      <c r="C5" s="17"/>
      <c r="D5" s="17"/>
      <c r="E5" s="16"/>
      <c r="F5" s="16"/>
      <c r="G5" s="16"/>
      <c r="H5" s="16"/>
      <c r="I5" s="16"/>
      <c r="J5" s="16"/>
    </row>
    <row r="6" spans="1:10" s="2" customFormat="1" ht="15" customHeight="1">
      <c r="A6" s="115" t="s">
        <v>25</v>
      </c>
      <c r="B6" s="115"/>
      <c r="C6" s="115"/>
      <c r="D6" s="115"/>
      <c r="E6" s="115"/>
      <c r="F6" s="115"/>
      <c r="G6" s="115"/>
      <c r="H6" s="115"/>
      <c r="I6" s="115"/>
      <c r="J6" s="115"/>
    </row>
    <row r="7" spans="1:10" s="2" customFormat="1" ht="12.75" customHeight="1">
      <c r="A7" s="115"/>
      <c r="B7" s="115"/>
      <c r="C7" s="115"/>
      <c r="D7" s="115"/>
      <c r="E7" s="115"/>
      <c r="F7" s="115"/>
      <c r="G7" s="115"/>
      <c r="H7" s="115"/>
      <c r="I7" s="115"/>
      <c r="J7" s="115"/>
    </row>
    <row r="8" spans="1:10" s="2" customFormat="1" ht="12.75" customHeight="1">
      <c r="A8" s="115"/>
      <c r="B8" s="115"/>
      <c r="C8" s="115"/>
      <c r="D8" s="115"/>
      <c r="E8" s="115"/>
      <c r="F8" s="115"/>
      <c r="G8" s="115"/>
      <c r="H8" s="115"/>
      <c r="I8" s="115"/>
      <c r="J8" s="115"/>
    </row>
    <row r="9" spans="1:10" s="2" customFormat="1" ht="12.75" customHeight="1">
      <c r="A9" s="115"/>
      <c r="B9" s="115"/>
      <c r="C9" s="115"/>
      <c r="D9" s="115"/>
      <c r="E9" s="115"/>
      <c r="F9" s="115"/>
      <c r="G9" s="115"/>
      <c r="H9" s="115"/>
      <c r="I9" s="115"/>
      <c r="J9" s="115"/>
    </row>
    <row r="10" spans="1:10" s="2" customFormat="1" ht="22.5" customHeight="1">
      <c r="A10" s="115"/>
      <c r="B10" s="115"/>
      <c r="C10" s="115"/>
      <c r="D10" s="115"/>
      <c r="E10" s="115"/>
      <c r="F10" s="115"/>
      <c r="G10" s="115"/>
      <c r="H10" s="115"/>
      <c r="I10" s="115"/>
      <c r="J10" s="115"/>
    </row>
    <row r="11" spans="1:10">
      <c r="A11" s="16"/>
      <c r="B11" s="16"/>
      <c r="C11" s="16"/>
      <c r="D11" s="16"/>
      <c r="E11" s="16"/>
      <c r="F11" s="16"/>
      <c r="G11" s="16"/>
      <c r="H11" s="16"/>
      <c r="I11" s="16"/>
      <c r="J11" s="16"/>
    </row>
    <row r="12" spans="1:10" s="2" customFormat="1">
      <c r="A12" s="17" t="s">
        <v>24</v>
      </c>
      <c r="B12" s="17"/>
      <c r="C12" s="17"/>
      <c r="D12" s="17"/>
      <c r="E12" s="16"/>
      <c r="F12" s="16"/>
      <c r="G12" s="16"/>
      <c r="H12" s="16"/>
      <c r="I12" s="16"/>
      <c r="J12" s="16"/>
    </row>
    <row r="13" spans="1:10" s="2" customFormat="1" ht="15" customHeight="1">
      <c r="A13" s="113" t="s">
        <v>23</v>
      </c>
      <c r="B13" s="113"/>
      <c r="C13" s="113"/>
      <c r="D13" s="113"/>
      <c r="E13" s="113"/>
      <c r="F13" s="113"/>
      <c r="G13" s="113"/>
      <c r="H13" s="113"/>
      <c r="I13" s="113"/>
      <c r="J13" s="113"/>
    </row>
    <row r="14" spans="1:10" s="2" customFormat="1" ht="13.2" customHeight="1">
      <c r="A14" s="115" t="s">
        <v>44</v>
      </c>
      <c r="B14" s="115"/>
      <c r="C14" s="115"/>
      <c r="D14" s="115"/>
      <c r="E14" s="115"/>
      <c r="F14" s="115"/>
      <c r="G14" s="115"/>
      <c r="H14" s="115"/>
      <c r="I14" s="115"/>
      <c r="J14" s="115"/>
    </row>
    <row r="15" spans="1:10" s="2" customFormat="1" ht="15" customHeight="1">
      <c r="A15" s="115"/>
      <c r="B15" s="115"/>
      <c r="C15" s="115"/>
      <c r="D15" s="115"/>
      <c r="E15" s="115"/>
      <c r="F15" s="115"/>
      <c r="G15" s="115"/>
      <c r="H15" s="115"/>
      <c r="I15" s="115"/>
      <c r="J15" s="115"/>
    </row>
    <row r="16" spans="1:10" s="2" customFormat="1">
      <c r="A16" s="115"/>
      <c r="B16" s="115"/>
      <c r="C16" s="115"/>
      <c r="D16" s="115"/>
      <c r="E16" s="115"/>
      <c r="F16" s="115"/>
      <c r="G16" s="115"/>
      <c r="H16" s="115"/>
      <c r="I16" s="115"/>
      <c r="J16" s="115"/>
    </row>
    <row r="17" spans="1:10" s="2" customFormat="1">
      <c r="A17" s="115"/>
      <c r="B17" s="115"/>
      <c r="C17" s="115"/>
      <c r="D17" s="115"/>
      <c r="E17" s="115"/>
      <c r="F17" s="115"/>
      <c r="G17" s="115"/>
      <c r="H17" s="115"/>
      <c r="I17" s="115"/>
      <c r="J17" s="115"/>
    </row>
    <row r="18" spans="1:10" s="2" customFormat="1">
      <c r="A18" s="115" t="s">
        <v>22</v>
      </c>
      <c r="B18" s="115"/>
      <c r="C18" s="115"/>
      <c r="D18" s="115"/>
      <c r="E18" s="115"/>
      <c r="F18" s="115"/>
      <c r="G18" s="115"/>
      <c r="H18" s="115"/>
      <c r="I18" s="115"/>
      <c r="J18" s="115"/>
    </row>
    <row r="19" spans="1:10" s="2" customFormat="1" ht="15" customHeight="1">
      <c r="A19" s="113" t="s">
        <v>21</v>
      </c>
      <c r="B19" s="113"/>
      <c r="C19" s="113"/>
      <c r="D19" s="113"/>
      <c r="E19" s="113"/>
      <c r="F19" s="113"/>
      <c r="G19" s="113"/>
      <c r="H19" s="113"/>
      <c r="I19" s="113"/>
      <c r="J19" s="113"/>
    </row>
    <row r="20" spans="1:10" s="2" customFormat="1" ht="14.25" customHeight="1">
      <c r="A20" s="113" t="s">
        <v>45</v>
      </c>
      <c r="B20" s="113"/>
      <c r="C20" s="113"/>
      <c r="D20" s="113"/>
      <c r="E20" s="113"/>
      <c r="F20" s="113"/>
      <c r="G20" s="113"/>
      <c r="H20" s="113"/>
      <c r="I20" s="113"/>
      <c r="J20" s="113"/>
    </row>
    <row r="21" spans="1:10" s="2" customFormat="1" ht="15" customHeight="1">
      <c r="A21" s="114" t="s">
        <v>79</v>
      </c>
      <c r="B21" s="114"/>
      <c r="C21" s="114"/>
      <c r="D21" s="114"/>
      <c r="E21" s="114"/>
      <c r="F21" s="114"/>
      <c r="G21" s="114"/>
      <c r="H21" s="114"/>
      <c r="I21" s="114"/>
      <c r="J21" s="114"/>
    </row>
    <row r="22" spans="1:10" s="2" customFormat="1">
      <c r="A22" s="114"/>
      <c r="B22" s="114"/>
      <c r="C22" s="114"/>
      <c r="D22" s="114"/>
      <c r="E22" s="114"/>
      <c r="F22" s="114"/>
      <c r="G22" s="114"/>
      <c r="H22" s="114"/>
      <c r="I22" s="114"/>
      <c r="J22" s="114"/>
    </row>
    <row r="23" spans="1:10">
      <c r="A23" s="16"/>
      <c r="B23" s="16"/>
      <c r="C23" s="16"/>
      <c r="D23" s="16"/>
      <c r="E23" s="16"/>
      <c r="F23" s="16"/>
      <c r="G23" s="16"/>
      <c r="H23" s="16"/>
      <c r="I23" s="16"/>
      <c r="J23" s="16"/>
    </row>
    <row r="24" spans="1:10">
      <c r="A24" s="16"/>
      <c r="B24" s="16"/>
      <c r="C24" s="16"/>
      <c r="D24" s="16"/>
      <c r="E24" s="16"/>
      <c r="F24" s="16"/>
      <c r="G24" s="16"/>
      <c r="H24" s="16"/>
      <c r="I24" s="16"/>
      <c r="J24" s="16"/>
    </row>
    <row r="25" spans="1:10">
      <c r="A25" s="16"/>
      <c r="B25" s="16"/>
      <c r="C25" s="16"/>
      <c r="D25" s="16"/>
      <c r="E25" s="16"/>
      <c r="F25" s="16"/>
      <c r="G25" s="16"/>
      <c r="H25" s="16"/>
      <c r="I25" s="16"/>
      <c r="J25" s="16"/>
    </row>
    <row r="26" spans="1:10">
      <c r="A26" s="16"/>
      <c r="B26" s="16"/>
      <c r="C26" s="16"/>
      <c r="D26" s="16"/>
      <c r="E26" s="16"/>
      <c r="F26" s="16"/>
      <c r="G26" s="16"/>
      <c r="H26" s="16"/>
      <c r="I26" s="16"/>
      <c r="J26" s="16"/>
    </row>
    <row r="27" spans="1:10">
      <c r="A27" s="16"/>
      <c r="B27" s="16"/>
      <c r="C27" s="16"/>
      <c r="D27" s="16"/>
      <c r="E27" s="16"/>
      <c r="F27" s="16"/>
      <c r="G27" s="16"/>
      <c r="H27" s="16"/>
      <c r="I27" s="16"/>
      <c r="J27" s="16"/>
    </row>
    <row r="28" spans="1:10">
      <c r="A28" s="16"/>
      <c r="B28" s="16"/>
      <c r="C28" s="16"/>
      <c r="D28" s="16"/>
      <c r="E28" s="16"/>
      <c r="F28" s="16"/>
      <c r="G28" s="16"/>
      <c r="H28" s="16"/>
      <c r="I28" s="16"/>
      <c r="J28" s="16"/>
    </row>
    <row r="29" spans="1:10">
      <c r="A29" s="16"/>
      <c r="B29" s="16"/>
      <c r="C29" s="16"/>
      <c r="D29" s="16"/>
      <c r="E29" s="16"/>
      <c r="F29" s="16"/>
      <c r="G29" s="16"/>
      <c r="H29" s="16"/>
      <c r="I29" s="16"/>
      <c r="J29" s="16"/>
    </row>
    <row r="30" spans="1:10">
      <c r="A30" s="16"/>
      <c r="B30" s="16"/>
      <c r="C30" s="16"/>
      <c r="D30" s="16"/>
      <c r="E30" s="16"/>
      <c r="F30" s="16"/>
      <c r="G30" s="16"/>
      <c r="H30" s="16"/>
      <c r="I30" s="16"/>
      <c r="J30" s="16"/>
    </row>
    <row r="31" spans="1:10">
      <c r="A31" s="16"/>
      <c r="B31" s="16"/>
      <c r="C31" s="16"/>
      <c r="D31" s="16"/>
      <c r="E31" s="16"/>
      <c r="F31" s="16"/>
      <c r="G31" s="16"/>
      <c r="H31" s="16"/>
      <c r="I31" s="16"/>
      <c r="J31" s="16"/>
    </row>
    <row r="32" spans="1:10">
      <c r="A32" s="16"/>
      <c r="B32" s="16"/>
      <c r="C32" s="16"/>
      <c r="D32" s="16"/>
      <c r="E32" s="16"/>
      <c r="F32" s="16"/>
      <c r="G32" s="16"/>
      <c r="H32" s="16"/>
      <c r="I32" s="16"/>
      <c r="J32" s="16"/>
    </row>
    <row r="33" spans="1:10">
      <c r="A33" s="16"/>
      <c r="B33" s="16"/>
      <c r="C33" s="16"/>
      <c r="D33" s="16"/>
      <c r="E33" s="16"/>
      <c r="F33" s="16"/>
      <c r="G33" s="16"/>
      <c r="H33" s="16"/>
      <c r="I33" s="16"/>
      <c r="J33" s="16"/>
    </row>
    <row r="34" spans="1:10">
      <c r="A34" s="16"/>
      <c r="B34" s="16"/>
      <c r="C34" s="16"/>
      <c r="D34" s="16"/>
      <c r="E34" s="16"/>
      <c r="F34" s="16"/>
      <c r="G34" s="16"/>
      <c r="H34" s="16"/>
      <c r="I34" s="16"/>
      <c r="J34" s="16"/>
    </row>
    <row r="35" spans="1:10">
      <c r="A35" s="16"/>
      <c r="B35" s="16"/>
      <c r="C35" s="16"/>
      <c r="D35" s="16"/>
      <c r="E35" s="16"/>
      <c r="F35" s="16"/>
      <c r="G35" s="16"/>
      <c r="H35" s="16"/>
      <c r="I35" s="16"/>
      <c r="J35" s="16"/>
    </row>
    <row r="36" spans="1:10">
      <c r="A36" s="16"/>
      <c r="B36" s="16"/>
      <c r="C36" s="16"/>
      <c r="D36" s="16"/>
      <c r="E36" s="16"/>
      <c r="F36" s="16"/>
      <c r="G36" s="16"/>
      <c r="H36" s="16"/>
      <c r="I36" s="16"/>
      <c r="J36" s="16"/>
    </row>
    <row r="37" spans="1:10">
      <c r="A37" s="16"/>
      <c r="B37" s="16"/>
      <c r="C37" s="16"/>
      <c r="D37" s="16"/>
      <c r="E37" s="16"/>
      <c r="F37" s="16"/>
      <c r="G37" s="16"/>
      <c r="H37" s="16"/>
      <c r="I37" s="16"/>
      <c r="J37" s="16"/>
    </row>
    <row r="38" spans="1:10">
      <c r="A38" s="16"/>
      <c r="B38" s="16"/>
      <c r="C38" s="16"/>
      <c r="D38" s="16"/>
      <c r="E38" s="16"/>
      <c r="F38" s="16"/>
      <c r="G38" s="16"/>
      <c r="H38" s="16"/>
      <c r="I38" s="16"/>
      <c r="J38" s="16"/>
    </row>
    <row r="39" spans="1:10">
      <c r="A39" s="16"/>
      <c r="B39" s="16"/>
      <c r="C39" s="16"/>
      <c r="D39" s="16"/>
      <c r="E39" s="16"/>
      <c r="F39" s="16"/>
      <c r="G39" s="16"/>
      <c r="H39" s="16"/>
      <c r="I39" s="16"/>
      <c r="J39" s="16"/>
    </row>
    <row r="40" spans="1:10">
      <c r="A40" s="16"/>
      <c r="B40" s="16"/>
      <c r="C40" s="16"/>
      <c r="D40" s="16"/>
      <c r="E40" s="16"/>
      <c r="F40" s="16"/>
      <c r="G40" s="16"/>
      <c r="H40" s="16"/>
      <c r="I40" s="16"/>
      <c r="J40" s="16"/>
    </row>
    <row r="41" spans="1:10">
      <c r="A41" s="16"/>
      <c r="B41" s="16"/>
      <c r="C41" s="16"/>
      <c r="D41" s="16"/>
      <c r="E41" s="16"/>
      <c r="F41" s="16"/>
      <c r="G41" s="16"/>
      <c r="H41" s="16"/>
      <c r="I41" s="16"/>
      <c r="J41" s="16"/>
    </row>
    <row r="42" spans="1:10">
      <c r="A42" s="16"/>
      <c r="B42" s="16"/>
      <c r="C42" s="16"/>
      <c r="D42" s="16"/>
      <c r="E42" s="16"/>
      <c r="F42" s="16"/>
      <c r="G42" s="16"/>
      <c r="H42" s="16"/>
      <c r="I42" s="16"/>
      <c r="J42" s="16"/>
    </row>
    <row r="43" spans="1:10">
      <c r="A43" s="16"/>
      <c r="B43" s="16"/>
      <c r="C43" s="16"/>
      <c r="D43" s="16"/>
      <c r="E43" s="16"/>
      <c r="F43" s="16"/>
      <c r="G43" s="16"/>
      <c r="H43" s="16"/>
      <c r="I43" s="16"/>
      <c r="J43" s="16"/>
    </row>
    <row r="44" spans="1:10">
      <c r="A44" s="16"/>
      <c r="B44" s="16"/>
      <c r="C44" s="16"/>
      <c r="D44" s="16"/>
      <c r="E44" s="16"/>
      <c r="F44" s="16"/>
      <c r="G44" s="16"/>
      <c r="H44" s="16"/>
      <c r="I44" s="16"/>
      <c r="J44" s="16"/>
    </row>
    <row r="45" spans="1:10" s="2" customFormat="1">
      <c r="A45" s="16"/>
      <c r="B45" s="16"/>
      <c r="C45" s="16"/>
      <c r="D45" s="16"/>
      <c r="E45" s="16"/>
      <c r="F45" s="16"/>
      <c r="G45" s="16"/>
      <c r="H45" s="16"/>
      <c r="I45" s="16"/>
      <c r="J45" s="16"/>
    </row>
    <row r="46" spans="1:10" s="2" customFormat="1">
      <c r="A46" s="26"/>
      <c r="B46" s="26"/>
      <c r="C46" s="26"/>
      <c r="D46" s="26"/>
      <c r="E46" s="26"/>
      <c r="F46" s="26"/>
      <c r="G46" s="26"/>
      <c r="H46" s="26"/>
      <c r="I46" s="111"/>
      <c r="J46" s="112"/>
    </row>
    <row r="47" spans="1:10" s="2" customFormat="1">
      <c r="A47" s="26"/>
      <c r="B47" s="26"/>
      <c r="C47" s="26"/>
      <c r="D47" s="26"/>
      <c r="E47" s="26"/>
      <c r="F47" s="26"/>
      <c r="G47" s="26"/>
      <c r="H47" s="26"/>
      <c r="I47" s="111"/>
      <c r="J47" s="112"/>
    </row>
    <row r="48" spans="1:10" s="2" customFormat="1">
      <c r="A48" s="16"/>
      <c r="B48" s="1"/>
      <c r="C48" s="1"/>
      <c r="D48" s="1"/>
      <c r="E48" s="1"/>
      <c r="F48" s="1"/>
      <c r="G48" s="1"/>
      <c r="H48" s="1"/>
      <c r="I48" s="111"/>
      <c r="J48" s="112"/>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pans="1:10" s="2" customFormat="1"/>
    <row r="418" spans="1:10" s="2" customFormat="1"/>
    <row r="419" spans="1:10" s="2" customFormat="1"/>
    <row r="420" spans="1:10" s="2" customFormat="1"/>
    <row r="421" spans="1:10" s="2" customFormat="1"/>
    <row r="422" spans="1:10" s="2" customFormat="1"/>
    <row r="423" spans="1:10" s="2" customFormat="1"/>
    <row r="424" spans="1:10" s="2" customFormat="1"/>
    <row r="425" spans="1:10" s="2" customFormat="1"/>
    <row r="426" spans="1:10" s="2" customFormat="1"/>
    <row r="427" spans="1:10" s="2" customFormat="1"/>
    <row r="428" spans="1:10" s="2" customFormat="1"/>
    <row r="429" spans="1:10" s="2" customFormat="1"/>
    <row r="430" spans="1:10" s="2" customFormat="1"/>
    <row r="431" spans="1:10" s="2" customFormat="1"/>
    <row r="432" spans="1:10">
      <c r="A432" s="2"/>
      <c r="B432" s="2"/>
      <c r="C432" s="2"/>
      <c r="D432" s="2"/>
      <c r="E432" s="2"/>
      <c r="F432" s="2"/>
      <c r="G432" s="2"/>
      <c r="H432" s="2"/>
      <c r="I432" s="2"/>
      <c r="J432" s="2"/>
    </row>
  </sheetData>
  <sheetProtection sheet="1" objects="1" scenarios="1"/>
  <mergeCells count="10">
    <mergeCell ref="A6:J10"/>
    <mergeCell ref="A13:J13"/>
    <mergeCell ref="A18:J18"/>
    <mergeCell ref="A19:J19"/>
    <mergeCell ref="A14:J17"/>
    <mergeCell ref="I47:J47"/>
    <mergeCell ref="I48:J48"/>
    <mergeCell ref="A20:J20"/>
    <mergeCell ref="I46:J46"/>
    <mergeCell ref="A21:J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55"/>
  <sheetViews>
    <sheetView showGridLines="0" showRowColHeaders="0" showRuler="0" topLeftCell="A16" zoomScale="70" zoomScaleNormal="70" zoomScalePageLayoutView="70" workbookViewId="0">
      <selection activeCell="A6" sqref="A6:B6"/>
    </sheetView>
  </sheetViews>
  <sheetFormatPr defaultColWidth="8.88671875" defaultRowHeight="13.2"/>
  <cols>
    <col min="1" max="2" width="8.88671875" style="3"/>
    <col min="3" max="3" width="8.88671875" style="3" customWidth="1"/>
    <col min="4" max="4" width="12.88671875" style="3" customWidth="1"/>
    <col min="5" max="5" width="10.88671875" style="3" customWidth="1"/>
    <col min="6" max="6" width="8.88671875" style="3"/>
    <col min="7" max="7" width="9" style="3" customWidth="1"/>
    <col min="8" max="8" width="6.77734375" style="3" customWidth="1"/>
    <col min="9" max="9" width="9.21875" style="3" customWidth="1"/>
    <col min="10" max="10" width="5.33203125" style="62" customWidth="1"/>
    <col min="11" max="77" width="8.88671875" style="62"/>
    <col min="78" max="16384" width="8.88671875" style="3"/>
  </cols>
  <sheetData>
    <row r="1" spans="1:77" ht="30">
      <c r="A1" s="15" t="str">
        <f>'[1]Cover Page'!A1</f>
        <v>Agricultural Ventilation</v>
      </c>
      <c r="B1" s="15"/>
      <c r="J1" s="54"/>
    </row>
    <row r="2" spans="1:77" ht="20.399999999999999">
      <c r="A2" s="14" t="s">
        <v>28</v>
      </c>
      <c r="B2" s="14"/>
      <c r="J2" s="54"/>
    </row>
    <row r="3" spans="1:77" s="4" customFormat="1">
      <c r="A3" s="5"/>
      <c r="B3" s="5"/>
      <c r="J3" s="63"/>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row>
    <row r="4" spans="1:77" s="4" customFormat="1">
      <c r="A4" s="10" t="s">
        <v>46</v>
      </c>
      <c r="B4" s="10"/>
      <c r="C4" s="10"/>
      <c r="D4" s="10"/>
      <c r="E4" s="10"/>
      <c r="F4" s="52"/>
      <c r="G4" s="52"/>
      <c r="H4" s="52"/>
      <c r="I4" s="52"/>
      <c r="J4" s="52"/>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row>
    <row r="5" spans="1:77" s="4" customFormat="1">
      <c r="A5" s="120" t="s">
        <v>47</v>
      </c>
      <c r="B5" s="120"/>
      <c r="C5" s="120" t="s">
        <v>48</v>
      </c>
      <c r="D5" s="120"/>
      <c r="E5" s="121" t="s">
        <v>49</v>
      </c>
      <c r="F5" s="121"/>
      <c r="G5" s="120" t="s">
        <v>50</v>
      </c>
      <c r="H5" s="120"/>
      <c r="I5" s="120" t="s">
        <v>17</v>
      </c>
      <c r="J5" s="120"/>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row>
    <row r="6" spans="1:77" s="4" customFormat="1">
      <c r="A6" s="116"/>
      <c r="B6" s="116"/>
      <c r="C6" s="116"/>
      <c r="D6" s="116"/>
      <c r="E6" s="117"/>
      <c r="F6" s="117"/>
      <c r="G6" s="118"/>
      <c r="H6" s="118"/>
      <c r="I6" s="119">
        <f t="shared" ref="I6:I8" si="0">G6*15</f>
        <v>0</v>
      </c>
      <c r="J6" s="119"/>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row>
    <row r="7" spans="1:77" s="4" customFormat="1">
      <c r="A7" s="116"/>
      <c r="B7" s="116"/>
      <c r="C7" s="116"/>
      <c r="D7" s="116"/>
      <c r="E7" s="117"/>
      <c r="F7" s="117"/>
      <c r="G7" s="118"/>
      <c r="H7" s="118"/>
      <c r="I7" s="119">
        <f t="shared" si="0"/>
        <v>0</v>
      </c>
      <c r="J7" s="119"/>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row>
    <row r="8" spans="1:77" s="4" customFormat="1">
      <c r="A8" s="116"/>
      <c r="B8" s="116"/>
      <c r="C8" s="116"/>
      <c r="D8" s="116"/>
      <c r="E8" s="117"/>
      <c r="F8" s="117"/>
      <c r="G8" s="118"/>
      <c r="H8" s="118"/>
      <c r="I8" s="119">
        <f t="shared" si="0"/>
        <v>0</v>
      </c>
      <c r="J8" s="119"/>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row>
    <row r="9" spans="1:77" s="4" customFormat="1">
      <c r="A9" s="53" t="s">
        <v>51</v>
      </c>
      <c r="B9" s="5"/>
      <c r="J9" s="65">
        <f>SUM(J6:J8)</f>
        <v>0</v>
      </c>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row>
    <row r="10" spans="1:77" s="4" customFormat="1">
      <c r="A10" s="5"/>
      <c r="B10" s="5"/>
      <c r="J10" s="63"/>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row>
    <row r="11" spans="1:77" s="4" customFormat="1">
      <c r="A11" s="10" t="s">
        <v>52</v>
      </c>
      <c r="B11" s="10"/>
      <c r="C11" s="10"/>
      <c r="D11" s="10"/>
      <c r="E11" s="10"/>
      <c r="F11" s="52"/>
      <c r="G11" s="52"/>
      <c r="H11" s="52"/>
      <c r="I11" s="52"/>
      <c r="J11" s="52"/>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row>
    <row r="12" spans="1:77" s="4" customFormat="1">
      <c r="A12" s="120" t="s">
        <v>47</v>
      </c>
      <c r="B12" s="120"/>
      <c r="C12" s="120" t="s">
        <v>48</v>
      </c>
      <c r="D12" s="120"/>
      <c r="E12" s="121" t="s">
        <v>49</v>
      </c>
      <c r="F12" s="121"/>
      <c r="G12" s="120" t="s">
        <v>50</v>
      </c>
      <c r="H12" s="120"/>
      <c r="I12" s="120" t="s">
        <v>17</v>
      </c>
      <c r="J12" s="120"/>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row>
    <row r="13" spans="1:77" s="4" customFormat="1">
      <c r="A13" s="116"/>
      <c r="B13" s="116"/>
      <c r="C13" s="116"/>
      <c r="D13" s="116"/>
      <c r="E13" s="117"/>
      <c r="F13" s="117"/>
      <c r="G13" s="116"/>
      <c r="H13" s="116"/>
      <c r="I13" s="119">
        <f>G13*25</f>
        <v>0</v>
      </c>
      <c r="J13" s="119"/>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row>
    <row r="14" spans="1:77" s="4" customFormat="1">
      <c r="A14" s="116"/>
      <c r="B14" s="116"/>
      <c r="C14" s="116"/>
      <c r="D14" s="116"/>
      <c r="E14" s="117"/>
      <c r="F14" s="117"/>
      <c r="G14" s="116"/>
      <c r="H14" s="116"/>
      <c r="I14" s="119">
        <f t="shared" ref="I14:I15" si="1">G14*25</f>
        <v>0</v>
      </c>
      <c r="J14" s="119"/>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row>
    <row r="15" spans="1:77" s="4" customFormat="1">
      <c r="A15" s="116"/>
      <c r="B15" s="116"/>
      <c r="C15" s="116"/>
      <c r="D15" s="116"/>
      <c r="E15" s="117"/>
      <c r="F15" s="117"/>
      <c r="G15" s="116"/>
      <c r="H15" s="116"/>
      <c r="I15" s="119">
        <f t="shared" si="1"/>
        <v>0</v>
      </c>
      <c r="J15" s="119"/>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row>
    <row r="16" spans="1:77" s="4" customFormat="1">
      <c r="A16" s="5"/>
      <c r="B16" s="5"/>
      <c r="J16" s="63"/>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row>
    <row r="17" spans="1:77" s="4" customFormat="1">
      <c r="A17" s="122" t="s">
        <v>53</v>
      </c>
      <c r="B17" s="122"/>
      <c r="C17" s="122"/>
      <c r="D17" s="122"/>
      <c r="E17" s="122"/>
      <c r="F17" s="122"/>
      <c r="G17" s="122"/>
      <c r="H17" s="122"/>
      <c r="I17" s="122"/>
      <c r="J17" s="122"/>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row>
    <row r="18" spans="1:77" s="4" customFormat="1" ht="12.9" customHeight="1">
      <c r="A18" s="120" t="s">
        <v>54</v>
      </c>
      <c r="B18" s="123"/>
      <c r="C18" s="120" t="s">
        <v>55</v>
      </c>
      <c r="D18" s="120"/>
      <c r="E18" s="121" t="s">
        <v>56</v>
      </c>
      <c r="F18" s="121"/>
      <c r="G18" s="120" t="s">
        <v>57</v>
      </c>
      <c r="H18" s="120"/>
      <c r="I18" s="124" t="s">
        <v>17</v>
      </c>
      <c r="J18" s="120"/>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row>
    <row r="19" spans="1:77" s="4" customFormat="1" ht="12.9" customHeight="1">
      <c r="A19" s="116"/>
      <c r="B19" s="126"/>
      <c r="C19" s="116"/>
      <c r="D19" s="116"/>
      <c r="E19" s="117"/>
      <c r="F19" s="117"/>
      <c r="G19" s="116"/>
      <c r="H19" s="116"/>
      <c r="I19" s="127">
        <f>G19*400</f>
        <v>0</v>
      </c>
      <c r="J19" s="119"/>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row>
    <row r="20" spans="1:77" s="4" customFormat="1" ht="12.9" customHeight="1">
      <c r="A20" s="116"/>
      <c r="B20" s="126"/>
      <c r="C20" s="116"/>
      <c r="D20" s="116"/>
      <c r="E20" s="117"/>
      <c r="F20" s="117"/>
      <c r="G20" s="116"/>
      <c r="H20" s="116"/>
      <c r="I20" s="127">
        <f t="shared" ref="I20:I21" si="2">G20*400</f>
        <v>0</v>
      </c>
      <c r="J20" s="119"/>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row>
    <row r="21" spans="1:77" s="4" customFormat="1" ht="12.9" customHeight="1">
      <c r="A21" s="116"/>
      <c r="B21" s="126"/>
      <c r="C21" s="116"/>
      <c r="D21" s="116"/>
      <c r="E21" s="117"/>
      <c r="F21" s="117"/>
      <c r="G21" s="116"/>
      <c r="H21" s="116"/>
      <c r="I21" s="127">
        <f t="shared" si="2"/>
        <v>0</v>
      </c>
      <c r="J21" s="119"/>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row>
    <row r="22" spans="1:77" s="4" customFormat="1" ht="12.9" customHeight="1">
      <c r="A22" s="14"/>
      <c r="B22" s="14"/>
      <c r="C22" s="3"/>
      <c r="D22" s="3"/>
      <c r="E22" s="3"/>
      <c r="F22" s="3"/>
      <c r="G22" s="3"/>
      <c r="H22" s="3"/>
      <c r="I22" s="125">
        <f>SUM(I6:J8,I13:J15,I19:J21)</f>
        <v>0</v>
      </c>
      <c r="J22" s="125"/>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row>
    <row r="23" spans="1:77" ht="12.9" customHeight="1">
      <c r="A23" s="10" t="s">
        <v>19</v>
      </c>
      <c r="B23" s="10"/>
      <c r="C23" s="10"/>
      <c r="D23" s="10"/>
      <c r="E23" s="10"/>
      <c r="J23" s="54"/>
      <c r="K23" s="64"/>
      <c r="L23" s="64"/>
      <c r="M23" s="64"/>
      <c r="N23" s="64"/>
      <c r="O23" s="64"/>
      <c r="P23" s="64"/>
    </row>
    <row r="24" spans="1:77" ht="12.9" customHeight="1">
      <c r="D24" s="54"/>
      <c r="J24" s="54"/>
      <c r="K24" s="64"/>
      <c r="L24" s="64"/>
      <c r="M24" s="64"/>
      <c r="N24" s="64"/>
      <c r="O24" s="64"/>
      <c r="P24" s="64"/>
    </row>
    <row r="25" spans="1:77">
      <c r="B25" s="5" t="s">
        <v>18</v>
      </c>
      <c r="E25" s="9"/>
      <c r="J25" s="54"/>
      <c r="K25" s="64"/>
      <c r="L25" s="64"/>
      <c r="M25" s="64"/>
      <c r="N25" s="64"/>
      <c r="O25" s="64"/>
      <c r="P25" s="64"/>
    </row>
    <row r="26" spans="1:77">
      <c r="B26" s="8" t="s">
        <v>17</v>
      </c>
      <c r="C26" s="7"/>
      <c r="D26" s="6">
        <f>I22</f>
        <v>0</v>
      </c>
      <c r="E26" s="66">
        <f>IF(D26&lt;(0.5*E25),IF(D26&lt;100000,D26,100000),IF((0.5*E25)&lt;100000,(0.5*E25),100000))</f>
        <v>0</v>
      </c>
      <c r="F26" s="55"/>
      <c r="G26" s="55"/>
      <c r="H26" s="55"/>
      <c r="I26" s="55"/>
      <c r="J26" s="54"/>
      <c r="K26" s="64"/>
      <c r="L26" s="64"/>
      <c r="M26" s="64"/>
      <c r="N26" s="64"/>
      <c r="O26" s="64"/>
      <c r="P26" s="64"/>
    </row>
    <row r="27" spans="1:77">
      <c r="B27" s="8"/>
      <c r="C27" s="7"/>
      <c r="D27" s="6"/>
      <c r="E27" s="67"/>
      <c r="F27" s="55"/>
      <c r="G27" s="55"/>
      <c r="H27" s="55"/>
      <c r="I27" s="55"/>
      <c r="J27" s="54"/>
      <c r="K27" s="64"/>
      <c r="L27" s="64"/>
      <c r="M27" s="64"/>
      <c r="N27" s="64"/>
      <c r="O27" s="64"/>
      <c r="P27" s="64"/>
    </row>
    <row r="28" spans="1:77" s="62" customFormat="1">
      <c r="A28" s="10" t="s">
        <v>58</v>
      </c>
      <c r="B28" s="10"/>
      <c r="C28" s="10"/>
      <c r="D28" s="10"/>
      <c r="E28" s="56"/>
      <c r="F28" s="55"/>
      <c r="G28" s="55"/>
      <c r="H28" s="55"/>
      <c r="I28" s="55"/>
      <c r="J28" s="54"/>
      <c r="K28" s="64"/>
      <c r="L28" s="64"/>
      <c r="M28" s="64"/>
      <c r="N28" s="64"/>
      <c r="O28" s="64"/>
      <c r="P28" s="64"/>
    </row>
    <row r="29" spans="1:77" s="62" customFormat="1" ht="13.2" customHeight="1">
      <c r="A29" s="131" t="s">
        <v>77</v>
      </c>
      <c r="B29" s="132"/>
      <c r="C29" s="132"/>
      <c r="D29" s="132"/>
      <c r="E29" s="132"/>
      <c r="F29" s="132"/>
      <c r="G29" s="132"/>
      <c r="H29" s="132"/>
      <c r="I29" s="132"/>
      <c r="J29" s="132"/>
      <c r="K29" s="64"/>
      <c r="L29" s="64"/>
      <c r="M29" s="64"/>
      <c r="N29" s="64"/>
      <c r="O29" s="64"/>
      <c r="P29" s="64"/>
    </row>
    <row r="30" spans="1:77" s="62" customFormat="1">
      <c r="A30" s="132"/>
      <c r="B30" s="132"/>
      <c r="C30" s="132"/>
      <c r="D30" s="132"/>
      <c r="E30" s="132"/>
      <c r="F30" s="132"/>
      <c r="G30" s="132"/>
      <c r="H30" s="132"/>
      <c r="I30" s="132"/>
      <c r="J30" s="132"/>
      <c r="K30" s="64"/>
      <c r="L30" s="64"/>
      <c r="M30" s="64"/>
      <c r="N30" s="64"/>
      <c r="O30" s="64"/>
      <c r="P30" s="64"/>
    </row>
    <row r="31" spans="1:77" s="62" customFormat="1" ht="13.2" customHeight="1">
      <c r="A31" s="132"/>
      <c r="B31" s="132"/>
      <c r="C31" s="132"/>
      <c r="D31" s="132"/>
      <c r="E31" s="132"/>
      <c r="F31" s="132"/>
      <c r="G31" s="132"/>
      <c r="H31" s="132"/>
      <c r="I31" s="132"/>
      <c r="J31" s="132"/>
      <c r="K31" s="64"/>
      <c r="L31" s="64"/>
      <c r="M31" s="64"/>
      <c r="N31" s="64"/>
      <c r="O31" s="64"/>
      <c r="P31" s="64"/>
    </row>
    <row r="32" spans="1:77" s="62" customFormat="1" ht="13.2" customHeight="1">
      <c r="A32" s="73"/>
      <c r="B32" s="73"/>
      <c r="C32" s="73"/>
      <c r="D32" s="73"/>
      <c r="E32" s="73"/>
      <c r="F32" s="73"/>
      <c r="G32" s="73"/>
      <c r="H32" s="73"/>
      <c r="I32" s="73"/>
      <c r="J32" s="73"/>
      <c r="K32" s="64"/>
      <c r="L32" s="64"/>
      <c r="M32" s="64"/>
      <c r="N32" s="64"/>
      <c r="O32" s="64"/>
      <c r="P32" s="64"/>
    </row>
    <row r="33" spans="1:16" s="62" customFormat="1" ht="13.2" customHeight="1">
      <c r="A33" s="132" t="s">
        <v>78</v>
      </c>
      <c r="B33" s="132"/>
      <c r="C33" s="132"/>
      <c r="D33" s="132"/>
      <c r="E33" s="132"/>
      <c r="F33" s="132"/>
      <c r="G33" s="132"/>
      <c r="H33" s="132"/>
      <c r="I33" s="132"/>
      <c r="J33" s="132"/>
      <c r="K33" s="64"/>
      <c r="L33" s="64"/>
      <c r="M33" s="64"/>
      <c r="N33" s="64"/>
      <c r="O33" s="64"/>
      <c r="P33" s="64"/>
    </row>
    <row r="34" spans="1:16" s="62" customFormat="1" ht="13.2" customHeight="1">
      <c r="A34" s="132"/>
      <c r="B34" s="132"/>
      <c r="C34" s="132"/>
      <c r="D34" s="132"/>
      <c r="E34" s="132"/>
      <c r="F34" s="132"/>
      <c r="G34" s="132"/>
      <c r="H34" s="132"/>
      <c r="I34" s="132"/>
      <c r="J34" s="132"/>
      <c r="K34" s="64"/>
      <c r="L34" s="64"/>
      <c r="M34" s="64"/>
      <c r="N34" s="64"/>
      <c r="O34" s="64"/>
      <c r="P34" s="64"/>
    </row>
    <row r="35" spans="1:16" s="62" customFormat="1" ht="13.2" customHeight="1">
      <c r="A35" s="132"/>
      <c r="B35" s="132"/>
      <c r="C35" s="132"/>
      <c r="D35" s="132"/>
      <c r="E35" s="132"/>
      <c r="F35" s="132"/>
      <c r="G35" s="132"/>
      <c r="H35" s="132"/>
      <c r="I35" s="132"/>
      <c r="J35" s="132"/>
      <c r="K35" s="64"/>
      <c r="L35" s="64"/>
      <c r="M35" s="64"/>
      <c r="N35" s="64"/>
      <c r="O35" s="64"/>
      <c r="P35" s="64"/>
    </row>
    <row r="36" spans="1:16" s="62" customFormat="1" ht="13.2" customHeight="1">
      <c r="A36" s="74"/>
      <c r="B36" s="74"/>
      <c r="C36" s="74"/>
      <c r="D36" s="74"/>
      <c r="E36" s="74"/>
      <c r="F36" s="74"/>
      <c r="G36" s="74"/>
      <c r="H36" s="74"/>
      <c r="I36" s="74"/>
      <c r="J36" s="74"/>
    </row>
    <row r="37" spans="1:16" s="62" customFormat="1" ht="13.2" customHeight="1">
      <c r="A37" s="132" t="s">
        <v>76</v>
      </c>
      <c r="B37" s="132"/>
      <c r="C37" s="132"/>
      <c r="D37" s="132"/>
      <c r="E37" s="132"/>
      <c r="F37" s="132"/>
      <c r="G37" s="132"/>
      <c r="H37" s="132"/>
      <c r="I37" s="132"/>
      <c r="J37" s="132"/>
    </row>
    <row r="38" spans="1:16" s="62" customFormat="1" ht="13.2" customHeight="1">
      <c r="A38" s="132"/>
      <c r="B38" s="132"/>
      <c r="C38" s="132"/>
      <c r="D38" s="132"/>
      <c r="E38" s="132"/>
      <c r="F38" s="132"/>
      <c r="G38" s="132"/>
      <c r="H38" s="132"/>
      <c r="I38" s="132"/>
      <c r="J38" s="132"/>
    </row>
    <row r="39" spans="1:16" s="62" customFormat="1" ht="13.2" customHeight="1">
      <c r="A39" s="132"/>
      <c r="B39" s="132"/>
      <c r="C39" s="132"/>
      <c r="D39" s="132"/>
      <c r="E39" s="132"/>
      <c r="F39" s="132"/>
      <c r="G39" s="132"/>
      <c r="H39" s="132"/>
      <c r="I39" s="132"/>
      <c r="J39" s="132"/>
    </row>
    <row r="40" spans="1:16" s="62" customFormat="1" ht="13.2" customHeight="1">
      <c r="A40" s="3"/>
      <c r="B40" s="5"/>
      <c r="C40" s="3"/>
      <c r="D40" s="3"/>
      <c r="E40" s="20"/>
      <c r="F40" s="55"/>
      <c r="G40" s="55"/>
      <c r="H40" s="55"/>
      <c r="I40" s="55"/>
      <c r="J40" s="54"/>
    </row>
    <row r="41" spans="1:16" s="62" customFormat="1">
      <c r="A41" s="68" t="s">
        <v>59</v>
      </c>
      <c r="B41" s="69" t="s">
        <v>60</v>
      </c>
      <c r="C41" s="3"/>
      <c r="D41" s="70" t="s">
        <v>61</v>
      </c>
      <c r="E41" s="69" t="s">
        <v>60</v>
      </c>
      <c r="F41" s="55" t="s">
        <v>62</v>
      </c>
      <c r="G41" s="57" t="s">
        <v>63</v>
      </c>
      <c r="H41" s="58"/>
      <c r="I41" s="55"/>
      <c r="J41" s="54"/>
    </row>
    <row r="42" spans="1:16" s="62" customFormat="1" ht="13.2" customHeight="1">
      <c r="A42" s="78" t="s">
        <v>64</v>
      </c>
      <c r="B42" s="71">
        <v>10.5</v>
      </c>
      <c r="C42" s="54"/>
      <c r="D42" s="72" t="s">
        <v>65</v>
      </c>
      <c r="E42" s="72">
        <v>11.9</v>
      </c>
      <c r="F42" s="55"/>
      <c r="G42" s="128" t="s">
        <v>66</v>
      </c>
      <c r="H42" s="128"/>
      <c r="I42" s="128"/>
      <c r="J42" s="54"/>
    </row>
    <row r="43" spans="1:16" s="62" customFormat="1">
      <c r="A43" s="77" t="s">
        <v>65</v>
      </c>
      <c r="B43" s="77">
        <v>11.5</v>
      </c>
      <c r="C43" s="54"/>
      <c r="D43" s="72" t="s">
        <v>67</v>
      </c>
      <c r="E43" s="72">
        <v>15.5</v>
      </c>
      <c r="F43" s="55"/>
      <c r="G43" s="128"/>
      <c r="H43" s="128"/>
      <c r="I43" s="128"/>
      <c r="J43" s="54"/>
    </row>
    <row r="44" spans="1:16" s="62" customFormat="1">
      <c r="A44" s="77" t="s">
        <v>67</v>
      </c>
      <c r="B44" s="77">
        <v>15.5</v>
      </c>
      <c r="C44" s="54"/>
      <c r="D44" s="72" t="s">
        <v>68</v>
      </c>
      <c r="E44" s="72">
        <v>17.7</v>
      </c>
      <c r="F44" s="55"/>
      <c r="G44" s="75"/>
      <c r="H44" s="75"/>
      <c r="I44" s="75"/>
      <c r="J44" s="54"/>
    </row>
    <row r="45" spans="1:16" s="62" customFormat="1">
      <c r="A45" s="77" t="s">
        <v>69</v>
      </c>
      <c r="B45" s="77">
        <v>20.3</v>
      </c>
      <c r="C45" s="54"/>
      <c r="D45" s="59" t="s">
        <v>70</v>
      </c>
      <c r="E45" s="60"/>
      <c r="F45" s="55"/>
      <c r="G45" s="55"/>
      <c r="H45" s="55"/>
      <c r="I45" s="55"/>
      <c r="J45" s="54"/>
    </row>
    <row r="46" spans="1:16" s="62" customFormat="1">
      <c r="A46" s="77" t="s">
        <v>71</v>
      </c>
      <c r="B46" s="71">
        <v>20.8</v>
      </c>
      <c r="C46" s="54"/>
      <c r="D46" s="59" t="s">
        <v>72</v>
      </c>
      <c r="E46" s="61"/>
      <c r="F46" s="55"/>
      <c r="G46" s="55"/>
      <c r="H46" s="55"/>
      <c r="I46" s="55"/>
      <c r="J46" s="54"/>
    </row>
    <row r="47" spans="1:16" s="62" customFormat="1">
      <c r="A47" s="77" t="s">
        <v>73</v>
      </c>
      <c r="B47" s="71">
        <v>21.1</v>
      </c>
      <c r="C47" s="54"/>
      <c r="D47" s="54"/>
      <c r="E47" s="61"/>
      <c r="F47" s="55"/>
      <c r="G47" s="55"/>
      <c r="H47" s="55"/>
      <c r="I47" s="55"/>
      <c r="J47" s="54"/>
    </row>
    <row r="48" spans="1:16" s="62" customFormat="1">
      <c r="A48" s="129" t="s">
        <v>74</v>
      </c>
      <c r="B48" s="129"/>
      <c r="C48" s="3"/>
      <c r="D48" s="3"/>
      <c r="E48" s="20"/>
      <c r="F48" s="55"/>
      <c r="G48" s="55"/>
      <c r="H48" s="55"/>
      <c r="I48" s="55"/>
      <c r="J48" s="54"/>
    </row>
    <row r="49" spans="1:10" s="62" customFormat="1">
      <c r="A49" s="130"/>
      <c r="B49" s="130"/>
      <c r="C49" s="3"/>
      <c r="D49" s="3"/>
      <c r="E49" s="20"/>
      <c r="F49" s="55"/>
      <c r="G49" s="3"/>
      <c r="H49" s="3"/>
      <c r="I49" s="55"/>
      <c r="J49" s="54"/>
    </row>
    <row r="50" spans="1:10" s="62" customFormat="1">
      <c r="A50" s="22" t="s">
        <v>72</v>
      </c>
      <c r="B50" s="5"/>
      <c r="C50" s="3"/>
      <c r="D50" s="3"/>
      <c r="E50" s="20"/>
      <c r="F50" s="55"/>
      <c r="G50" s="3"/>
      <c r="H50" s="3"/>
      <c r="I50" s="55"/>
      <c r="J50" s="54"/>
    </row>
    <row r="51" spans="1:10" s="62" customFormat="1"/>
    <row r="52" spans="1:10" s="62" customFormat="1"/>
    <row r="53" spans="1:10" s="62" customFormat="1"/>
    <row r="54" spans="1:10" s="62" customFormat="1"/>
    <row r="55" spans="1:10" s="62" customFormat="1"/>
    <row r="56" spans="1:10" s="62" customFormat="1"/>
    <row r="57" spans="1:10" s="62" customFormat="1"/>
    <row r="58" spans="1:10" s="62" customFormat="1"/>
    <row r="59" spans="1:10" s="62" customFormat="1"/>
    <row r="60" spans="1:10" s="62" customFormat="1"/>
    <row r="61" spans="1:10" s="62" customFormat="1"/>
    <row r="62" spans="1:10" s="62" customFormat="1"/>
    <row r="63" spans="1:10" s="62" customFormat="1"/>
    <row r="64" spans="1:10"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row r="194" s="62" customFormat="1"/>
    <row r="195" s="62" customFormat="1"/>
    <row r="196" s="62" customFormat="1"/>
    <row r="197" s="62" customFormat="1"/>
    <row r="198" s="62" customFormat="1"/>
    <row r="199" s="62" customFormat="1"/>
    <row r="200" s="62" customFormat="1"/>
    <row r="201" s="62" customFormat="1"/>
    <row r="202" s="62" customFormat="1"/>
    <row r="203" s="62" customFormat="1"/>
    <row r="204" s="62" customFormat="1"/>
    <row r="205" s="62" customFormat="1"/>
    <row r="206" s="62" customFormat="1"/>
    <row r="207" s="62" customFormat="1"/>
    <row r="208" s="62" customFormat="1"/>
    <row r="209" s="62" customFormat="1"/>
    <row r="210" s="62" customFormat="1"/>
    <row r="211" s="62" customFormat="1"/>
    <row r="212" s="62" customFormat="1"/>
    <row r="213" s="62" customFormat="1"/>
    <row r="214" s="62" customFormat="1"/>
    <row r="215" s="62" customFormat="1"/>
    <row r="216" s="62" customFormat="1"/>
    <row r="217" s="62" customFormat="1"/>
    <row r="218" s="62" customFormat="1"/>
    <row r="219" s="62" customFormat="1"/>
    <row r="220" s="62" customFormat="1"/>
    <row r="221" s="62" customFormat="1"/>
    <row r="222" s="62" customFormat="1"/>
    <row r="223" s="62" customFormat="1"/>
    <row r="224" s="62" customFormat="1"/>
    <row r="225" s="62" customFormat="1"/>
    <row r="226" s="62" customFormat="1"/>
    <row r="227" s="62" customFormat="1"/>
    <row r="228" s="62" customFormat="1"/>
    <row r="229" s="62" customFormat="1"/>
    <row r="230" s="62" customFormat="1"/>
    <row r="231" s="62" customFormat="1"/>
    <row r="232" s="62" customFormat="1"/>
    <row r="233" s="62" customFormat="1"/>
    <row r="234" s="62" customFormat="1"/>
    <row r="235" s="62" customFormat="1"/>
    <row r="236" s="62" customFormat="1"/>
    <row r="237" s="62" customFormat="1"/>
    <row r="238" s="62" customFormat="1"/>
    <row r="239" s="62" customFormat="1"/>
    <row r="240" s="62" customFormat="1"/>
    <row r="241" s="62" customFormat="1"/>
    <row r="242" s="62" customFormat="1"/>
    <row r="243" s="62" customFormat="1"/>
    <row r="244" s="62" customFormat="1"/>
    <row r="245" s="62" customFormat="1"/>
    <row r="246" s="62" customFormat="1"/>
    <row r="247" s="62" customFormat="1"/>
    <row r="248" s="62" customFormat="1"/>
    <row r="249" s="62" customFormat="1"/>
    <row r="250" s="62" customFormat="1"/>
    <row r="251" s="62" customFormat="1"/>
    <row r="252" s="62" customFormat="1"/>
    <row r="253" s="62" customFormat="1"/>
    <row r="254" s="62" customFormat="1"/>
    <row r="255" s="62" customFormat="1"/>
    <row r="256" s="62" customFormat="1"/>
    <row r="257" s="62" customFormat="1"/>
    <row r="258" s="62" customFormat="1"/>
    <row r="259" s="62" customFormat="1"/>
    <row r="260" s="62" customFormat="1"/>
    <row r="261" s="62" customFormat="1"/>
    <row r="262" s="62" customFormat="1"/>
    <row r="263" s="62" customFormat="1"/>
    <row r="264" s="62" customFormat="1"/>
    <row r="265" s="62" customFormat="1"/>
    <row r="266" s="62" customFormat="1"/>
    <row r="267" s="62" customFormat="1"/>
    <row r="268" s="62" customFormat="1"/>
    <row r="269" s="62" customFormat="1"/>
    <row r="270" s="62" customFormat="1"/>
    <row r="271" s="62" customFormat="1"/>
    <row r="272" s="62" customFormat="1"/>
    <row r="273" s="62" customFormat="1"/>
    <row r="274" s="62" customFormat="1"/>
    <row r="275" s="62" customFormat="1"/>
    <row r="276" s="62" customFormat="1"/>
    <row r="277" s="62" customFormat="1"/>
    <row r="278" s="62" customFormat="1"/>
    <row r="279" s="62" customFormat="1"/>
    <row r="280" s="62" customFormat="1"/>
    <row r="281" s="62" customFormat="1"/>
    <row r="282" s="62" customFormat="1"/>
    <row r="283" s="62" customFormat="1"/>
    <row r="284" s="62" customFormat="1"/>
    <row r="285" s="62" customFormat="1"/>
    <row r="286" s="62" customFormat="1"/>
    <row r="287" s="62" customFormat="1"/>
    <row r="288" s="62" customFormat="1"/>
    <row r="289" s="62" customFormat="1"/>
    <row r="290" s="62" customFormat="1"/>
    <row r="291" s="62" customFormat="1"/>
    <row r="292" s="62" customFormat="1"/>
    <row r="293" s="62" customFormat="1"/>
    <row r="294" s="62" customFormat="1"/>
    <row r="295" s="62" customFormat="1"/>
    <row r="296" s="62" customFormat="1"/>
    <row r="297" s="62" customFormat="1"/>
    <row r="298" s="62" customFormat="1"/>
    <row r="299" s="62" customFormat="1"/>
    <row r="300" s="62" customFormat="1"/>
    <row r="301" s="62" customFormat="1"/>
    <row r="302" s="62" customFormat="1"/>
    <row r="303" s="62" customFormat="1"/>
    <row r="304" s="62" customFormat="1"/>
    <row r="305" s="62" customFormat="1"/>
    <row r="306" s="62" customFormat="1"/>
    <row r="307" s="62" customFormat="1"/>
    <row r="308" s="62" customFormat="1"/>
    <row r="309" s="62" customFormat="1"/>
    <row r="310" s="62" customFormat="1"/>
    <row r="311" s="62" customFormat="1"/>
    <row r="312" s="62" customFormat="1"/>
    <row r="313" s="62" customFormat="1"/>
    <row r="314" s="62" customFormat="1"/>
    <row r="315" s="62" customFormat="1"/>
    <row r="316" s="62" customFormat="1"/>
    <row r="317" s="62" customFormat="1"/>
    <row r="318" s="62" customFormat="1"/>
    <row r="319" s="62" customFormat="1"/>
    <row r="320" s="62" customFormat="1"/>
    <row r="321" s="62" customFormat="1"/>
    <row r="322" s="62" customFormat="1"/>
    <row r="323" s="62" customFormat="1"/>
    <row r="324" s="62" customFormat="1"/>
    <row r="325" s="62" customFormat="1"/>
    <row r="326" s="62" customFormat="1"/>
    <row r="327" s="62" customFormat="1"/>
    <row r="328" s="62" customFormat="1"/>
    <row r="329" s="62" customFormat="1"/>
    <row r="330" s="62" customFormat="1"/>
    <row r="331" s="62" customFormat="1"/>
    <row r="332" s="62" customFormat="1"/>
    <row r="333" s="62" customFormat="1"/>
    <row r="334" s="62" customFormat="1"/>
    <row r="335" s="62" customFormat="1"/>
    <row r="336" s="62" customFormat="1"/>
    <row r="337" s="62" customFormat="1"/>
    <row r="338" s="62" customFormat="1"/>
    <row r="339" s="62" customFormat="1"/>
    <row r="340" s="62" customFormat="1"/>
    <row r="341" s="62" customFormat="1"/>
    <row r="342" s="62" customFormat="1"/>
    <row r="343" s="62" customFormat="1"/>
    <row r="344" s="62" customFormat="1"/>
    <row r="345" s="62" customFormat="1"/>
    <row r="346" s="62" customFormat="1"/>
    <row r="347" s="62" customFormat="1"/>
    <row r="348" s="62" customFormat="1"/>
    <row r="349" s="62" customFormat="1"/>
    <row r="350" s="62" customFormat="1"/>
    <row r="351" s="62" customFormat="1"/>
    <row r="352" s="62" customFormat="1"/>
    <row r="353" s="62" customFormat="1"/>
    <row r="354" s="62" customFormat="1"/>
    <row r="355" s="62" customFormat="1"/>
    <row r="356" s="62" customFormat="1"/>
    <row r="357" s="62" customFormat="1"/>
    <row r="358" s="62" customFormat="1"/>
    <row r="359" s="62" customFormat="1"/>
    <row r="360" s="62" customFormat="1"/>
    <row r="361" s="62" customFormat="1"/>
    <row r="362" s="62" customFormat="1"/>
    <row r="363" s="62" customFormat="1"/>
    <row r="364" s="62" customFormat="1"/>
    <row r="365" s="62" customFormat="1"/>
    <row r="366" s="62" customFormat="1"/>
    <row r="367" s="62" customFormat="1"/>
    <row r="368" s="62" customFormat="1"/>
    <row r="369" s="62" customFormat="1"/>
    <row r="370" s="62" customFormat="1"/>
    <row r="371" s="62" customFormat="1"/>
    <row r="372" s="62" customFormat="1"/>
    <row r="373" s="62" customFormat="1"/>
    <row r="374" s="62" customFormat="1"/>
    <row r="375" s="62" customFormat="1"/>
    <row r="376" s="62" customFormat="1"/>
    <row r="377" s="62" customFormat="1"/>
    <row r="378" s="62" customFormat="1"/>
    <row r="379" s="62" customFormat="1"/>
    <row r="380" s="62" customFormat="1"/>
    <row r="381" s="62" customFormat="1"/>
    <row r="382" s="62" customFormat="1"/>
    <row r="383" s="62" customFormat="1"/>
    <row r="384" s="62" customFormat="1"/>
    <row r="385" s="62" customFormat="1"/>
    <row r="386" s="62" customFormat="1"/>
    <row r="387" s="62" customFormat="1"/>
    <row r="388" s="62" customFormat="1"/>
    <row r="389" s="62" customFormat="1"/>
    <row r="390" s="62" customFormat="1"/>
    <row r="391" s="62" customFormat="1"/>
    <row r="392" s="62" customFormat="1"/>
    <row r="393" s="62" customFormat="1"/>
    <row r="394" s="62" customFormat="1"/>
    <row r="395" s="62" customFormat="1"/>
    <row r="396" s="62" customFormat="1"/>
    <row r="397" s="62" customFormat="1"/>
    <row r="398" s="62" customFormat="1"/>
    <row r="399" s="62" customFormat="1"/>
    <row r="400" s="62" customFormat="1"/>
    <row r="401" s="62" customFormat="1"/>
    <row r="402" s="62" customFormat="1"/>
    <row r="403" s="62" customFormat="1"/>
    <row r="404" s="62" customFormat="1"/>
    <row r="405" s="62" customFormat="1"/>
    <row r="406" s="62" customFormat="1"/>
    <row r="407" s="62" customFormat="1"/>
    <row r="408" s="62" customFormat="1"/>
    <row r="409" s="62" customFormat="1"/>
    <row r="410" s="62" customFormat="1"/>
    <row r="411" s="62" customFormat="1"/>
    <row r="412" s="62" customFormat="1"/>
    <row r="413" s="62" customFormat="1"/>
    <row r="414" s="62" customFormat="1"/>
    <row r="415" s="62" customFormat="1"/>
    <row r="416" s="62" customFormat="1"/>
    <row r="417" s="62" customFormat="1"/>
    <row r="418" s="62" customFormat="1"/>
    <row r="419" s="62" customFormat="1"/>
    <row r="420" s="62" customFormat="1"/>
    <row r="421" s="62" customFormat="1"/>
    <row r="422" s="62" customFormat="1"/>
    <row r="423" s="62" customFormat="1"/>
    <row r="424" s="62" customFormat="1"/>
    <row r="425" s="62" customFormat="1"/>
    <row r="426" s="62" customFormat="1"/>
    <row r="427" s="62" customFormat="1"/>
    <row r="428" s="62" customFormat="1"/>
    <row r="429" s="62" customFormat="1"/>
    <row r="430" s="62" customFormat="1"/>
    <row r="431" s="62" customFormat="1"/>
    <row r="432" s="62" customFormat="1"/>
    <row r="433" s="62" customFormat="1"/>
    <row r="434" s="62" customFormat="1"/>
    <row r="435" s="62" customFormat="1"/>
    <row r="436" s="62" customFormat="1"/>
    <row r="437" s="62" customFormat="1"/>
    <row r="438" s="62" customFormat="1"/>
    <row r="439" s="62" customFormat="1"/>
    <row r="440" s="62" customFormat="1"/>
    <row r="441" s="62" customFormat="1"/>
    <row r="442" s="62" customFormat="1"/>
    <row r="443" s="62" customFormat="1"/>
    <row r="444" s="62" customFormat="1"/>
    <row r="445" s="62" customFormat="1"/>
    <row r="446" s="62" customFormat="1"/>
    <row r="447" s="62" customFormat="1"/>
    <row r="448" s="62" customFormat="1"/>
    <row r="449" s="62" customFormat="1"/>
    <row r="450" s="62" customFormat="1"/>
    <row r="451" s="62" customFormat="1"/>
    <row r="452" s="62" customFormat="1"/>
    <row r="453" s="62" customFormat="1"/>
    <row r="454" s="62" customFormat="1"/>
    <row r="455" s="62" customFormat="1"/>
    <row r="456" s="62" customFormat="1"/>
    <row r="457" s="62" customFormat="1"/>
    <row r="458" s="62" customFormat="1"/>
    <row r="459" s="62" customFormat="1"/>
    <row r="460" s="62" customFormat="1"/>
    <row r="461" s="62" customFormat="1"/>
    <row r="462" s="62" customFormat="1"/>
    <row r="463" s="62" customFormat="1"/>
    <row r="464" s="62" customFormat="1"/>
    <row r="465" s="62" customFormat="1"/>
    <row r="466" s="62" customFormat="1"/>
    <row r="467" s="62" customFormat="1"/>
    <row r="468" s="62" customFormat="1"/>
    <row r="469" s="62" customFormat="1"/>
    <row r="470" s="62" customFormat="1"/>
    <row r="471" s="62" customFormat="1"/>
    <row r="472" s="62" customFormat="1"/>
    <row r="473" s="62" customFormat="1"/>
    <row r="474" s="62" customFormat="1"/>
    <row r="475" s="62" customFormat="1"/>
    <row r="476" s="62" customFormat="1"/>
    <row r="477" s="62" customFormat="1"/>
    <row r="478" s="62" customFormat="1"/>
    <row r="479" s="62" customFormat="1"/>
    <row r="480" s="62" customFormat="1"/>
    <row r="481" s="62" customFormat="1"/>
    <row r="482" s="62" customFormat="1"/>
    <row r="483" s="62" customFormat="1"/>
    <row r="484" s="62" customFormat="1"/>
    <row r="485" s="62" customFormat="1"/>
    <row r="486" s="62" customFormat="1"/>
    <row r="487" s="62" customFormat="1"/>
    <row r="488" s="62" customFormat="1"/>
    <row r="489" s="62" customFormat="1"/>
    <row r="490" s="62" customFormat="1"/>
    <row r="491" s="62" customFormat="1"/>
    <row r="492" s="62" customFormat="1"/>
    <row r="493" s="62" customFormat="1"/>
    <row r="494" s="62" customFormat="1"/>
    <row r="495" s="62" customFormat="1"/>
    <row r="496" s="62" customFormat="1"/>
    <row r="497" s="62" customFormat="1"/>
    <row r="498" s="62" customFormat="1"/>
    <row r="499" s="62" customFormat="1"/>
    <row r="500" s="62" customFormat="1"/>
    <row r="501" s="62" customFormat="1"/>
    <row r="502" s="62" customFormat="1"/>
    <row r="503" s="62" customFormat="1"/>
    <row r="504" s="62" customFormat="1"/>
    <row r="505" s="62" customFormat="1"/>
    <row r="506" s="62" customFormat="1"/>
    <row r="507" s="62" customFormat="1"/>
    <row r="508" s="62" customFormat="1"/>
    <row r="509" s="62" customFormat="1"/>
    <row r="510" s="62" customFormat="1"/>
    <row r="511" s="62" customFormat="1"/>
    <row r="512" s="62" customFormat="1"/>
    <row r="513" s="62" customFormat="1"/>
    <row r="514" s="62" customFormat="1"/>
    <row r="515" s="62" customFormat="1"/>
    <row r="516" s="62" customFormat="1"/>
    <row r="517" s="62" customFormat="1"/>
    <row r="518" s="62" customFormat="1"/>
    <row r="519" s="62" customFormat="1"/>
    <row r="520" s="62" customFormat="1"/>
    <row r="521" s="62" customFormat="1"/>
    <row r="522" s="62" customFormat="1"/>
    <row r="523" s="62" customFormat="1"/>
    <row r="524" s="62" customFormat="1"/>
    <row r="525" s="62" customFormat="1"/>
    <row r="526" s="62" customFormat="1"/>
    <row r="527" s="62" customFormat="1"/>
    <row r="528" s="62" customFormat="1"/>
    <row r="529" s="62" customFormat="1"/>
    <row r="530" s="62" customFormat="1"/>
    <row r="531" s="62" customFormat="1"/>
    <row r="532" s="62" customFormat="1"/>
    <row r="533" s="62" customFormat="1"/>
    <row r="534" s="62" customFormat="1"/>
    <row r="535" s="62" customFormat="1"/>
    <row r="536" s="62" customFormat="1"/>
    <row r="537" s="62" customFormat="1"/>
    <row r="538" s="62" customFormat="1"/>
    <row r="539" s="62" customFormat="1"/>
    <row r="540" s="62" customFormat="1"/>
    <row r="541" s="62" customFormat="1"/>
    <row r="542" s="62" customFormat="1"/>
    <row r="543" s="62" customFormat="1"/>
    <row r="544" s="62" customFormat="1"/>
    <row r="545" s="62" customFormat="1"/>
    <row r="546" s="62" customFormat="1"/>
    <row r="547" s="62" customFormat="1"/>
    <row r="548" s="62" customFormat="1"/>
    <row r="549" s="62" customFormat="1"/>
    <row r="550" s="62" customFormat="1"/>
    <row r="551" s="62" customFormat="1"/>
    <row r="552" s="62" customFormat="1"/>
    <row r="553" s="62" customFormat="1"/>
    <row r="554" s="62" customFormat="1"/>
    <row r="555" s="62" customFormat="1"/>
    <row r="556" s="62" customFormat="1"/>
    <row r="557" s="62" customFormat="1"/>
    <row r="558" s="62" customFormat="1"/>
    <row r="559" s="62" customFormat="1"/>
    <row r="560" s="62" customFormat="1"/>
    <row r="561" s="62" customFormat="1"/>
    <row r="562" s="62" customFormat="1"/>
    <row r="563" s="62" customFormat="1"/>
    <row r="564" s="62" customFormat="1"/>
    <row r="565" s="62" customFormat="1"/>
    <row r="566" s="62" customFormat="1"/>
    <row r="567" s="62" customFormat="1"/>
    <row r="568" s="62" customFormat="1"/>
    <row r="569" s="62" customFormat="1"/>
    <row r="570" s="62" customFormat="1"/>
    <row r="571" s="62" customFormat="1"/>
    <row r="572" s="62" customFormat="1"/>
    <row r="573" s="62" customFormat="1"/>
    <row r="574" s="62" customFormat="1"/>
    <row r="575" s="62" customFormat="1"/>
    <row r="576" s="62" customFormat="1"/>
    <row r="577" s="62" customFormat="1"/>
    <row r="578" s="62" customFormat="1"/>
    <row r="579" s="62" customFormat="1"/>
    <row r="580" s="62" customFormat="1"/>
    <row r="581" s="62" customFormat="1"/>
    <row r="582" s="62" customFormat="1"/>
    <row r="583" s="62" customFormat="1"/>
    <row r="584" s="62" customFormat="1"/>
    <row r="585" s="62" customFormat="1"/>
    <row r="586" s="62" customFormat="1"/>
    <row r="587" s="62" customFormat="1"/>
    <row r="588" s="62" customFormat="1"/>
    <row r="589" s="62" customFormat="1"/>
    <row r="590" s="62" customFormat="1"/>
    <row r="591" s="62" customFormat="1"/>
    <row r="592" s="62" customFormat="1"/>
    <row r="593" s="62" customFormat="1"/>
    <row r="594" s="62" customFormat="1"/>
    <row r="595" s="62" customFormat="1"/>
    <row r="596" s="62" customFormat="1"/>
    <row r="597" s="62" customFormat="1"/>
    <row r="598" s="62" customFormat="1"/>
    <row r="599" s="62" customFormat="1"/>
    <row r="600" s="62" customFormat="1"/>
    <row r="601" s="62" customFormat="1"/>
    <row r="602" s="62" customFormat="1"/>
    <row r="603" s="62" customFormat="1"/>
    <row r="604" s="62" customFormat="1"/>
    <row r="605" s="62" customFormat="1"/>
    <row r="606" s="62" customFormat="1"/>
    <row r="607" s="62" customFormat="1"/>
    <row r="608" s="62" customFormat="1"/>
    <row r="609" s="62" customFormat="1"/>
    <row r="610" s="62" customFormat="1"/>
    <row r="611" s="62" customFormat="1"/>
    <row r="612" s="62" customFormat="1"/>
    <row r="613" s="62" customFormat="1"/>
    <row r="614" s="62" customFormat="1"/>
    <row r="615" s="62" customFormat="1"/>
    <row r="616" s="62" customFormat="1"/>
    <row r="617" s="62" customFormat="1"/>
    <row r="618" s="62" customFormat="1"/>
    <row r="619" s="62" customFormat="1"/>
    <row r="620" s="62" customFormat="1"/>
    <row r="621" s="62" customFormat="1"/>
    <row r="622" s="62" customFormat="1"/>
    <row r="623" s="62" customFormat="1"/>
    <row r="624" s="62" customFormat="1"/>
    <row r="625" s="62" customFormat="1"/>
    <row r="626" s="62" customFormat="1"/>
    <row r="627" s="62" customFormat="1"/>
    <row r="628" s="62" customFormat="1"/>
    <row r="629" s="62" customFormat="1"/>
    <row r="630" s="62" customFormat="1"/>
    <row r="631" s="62" customFormat="1"/>
    <row r="632" s="62" customFormat="1"/>
    <row r="633" s="62" customFormat="1"/>
    <row r="634" s="62" customFormat="1"/>
    <row r="635" s="62" customFormat="1"/>
    <row r="636" s="62" customFormat="1"/>
    <row r="637" s="62" customFormat="1"/>
    <row r="638" s="62" customFormat="1"/>
    <row r="639" s="62" customFormat="1"/>
    <row r="640" s="62" customFormat="1"/>
    <row r="641" s="62" customFormat="1"/>
    <row r="642" s="62" customFormat="1"/>
    <row r="643" s="62" customFormat="1"/>
    <row r="644" s="62" customFormat="1"/>
    <row r="645" s="62" customFormat="1"/>
    <row r="646" s="62" customFormat="1"/>
    <row r="647" s="62" customFormat="1"/>
    <row r="648" s="62" customFormat="1"/>
    <row r="649" s="62" customFormat="1"/>
    <row r="650" s="62" customFormat="1"/>
    <row r="651" s="62" customFormat="1"/>
    <row r="652" s="62" customFormat="1"/>
    <row r="653" s="62" customFormat="1"/>
    <row r="654" s="62" customFormat="1"/>
    <row r="655" s="62" customFormat="1"/>
    <row r="656" s="62" customFormat="1"/>
    <row r="657" s="62" customFormat="1"/>
    <row r="658" s="62" customFormat="1"/>
    <row r="659" s="62" customFormat="1"/>
    <row r="660" s="62" customFormat="1"/>
    <row r="661" s="62" customFormat="1"/>
    <row r="662" s="62" customFormat="1"/>
    <row r="663" s="62" customFormat="1"/>
    <row r="664" s="62" customFormat="1"/>
    <row r="665" s="62" customFormat="1"/>
    <row r="666" s="62" customFormat="1"/>
    <row r="667" s="62" customFormat="1"/>
    <row r="668" s="62" customFormat="1"/>
    <row r="669" s="62" customFormat="1"/>
    <row r="670" s="62" customFormat="1"/>
    <row r="671" s="62" customFormat="1"/>
    <row r="672" s="62" customFormat="1"/>
    <row r="673" s="62" customFormat="1"/>
    <row r="674" s="62" customFormat="1"/>
    <row r="675" s="62" customFormat="1"/>
    <row r="676" s="62" customFormat="1"/>
    <row r="677" s="62" customFormat="1"/>
    <row r="678" s="62" customFormat="1"/>
    <row r="679" s="62" customFormat="1"/>
    <row r="680" s="62" customFormat="1"/>
    <row r="681" s="62" customFormat="1"/>
    <row r="682" s="62" customFormat="1"/>
    <row r="683" s="62" customFormat="1"/>
    <row r="684" s="62" customFormat="1"/>
    <row r="685" s="62" customFormat="1"/>
    <row r="686" s="62" customFormat="1"/>
    <row r="687" s="62" customFormat="1"/>
    <row r="688" s="62" customFormat="1"/>
    <row r="689" s="62" customFormat="1"/>
    <row r="690" s="62" customFormat="1"/>
    <row r="691" s="62" customFormat="1"/>
    <row r="692" s="62" customFormat="1"/>
    <row r="693" s="62" customFormat="1"/>
    <row r="694" s="62" customFormat="1"/>
    <row r="695" s="62" customFormat="1"/>
    <row r="696" s="62" customFormat="1"/>
    <row r="697" s="62" customFormat="1"/>
    <row r="698" s="62" customFormat="1"/>
    <row r="699" s="62" customFormat="1"/>
    <row r="700" s="62" customFormat="1"/>
    <row r="701" s="62" customFormat="1"/>
    <row r="702" s="62" customFormat="1"/>
    <row r="703" s="62" customFormat="1"/>
    <row r="704" s="62" customFormat="1"/>
    <row r="705" s="62" customFormat="1"/>
    <row r="706" s="62" customFormat="1"/>
    <row r="707" s="62" customFormat="1"/>
    <row r="708" s="62" customFormat="1"/>
    <row r="709" s="62" customFormat="1"/>
    <row r="710" s="62" customFormat="1"/>
    <row r="711" s="62" customFormat="1"/>
    <row r="712" s="62" customFormat="1"/>
    <row r="713" s="62" customFormat="1"/>
    <row r="714" s="62" customFormat="1"/>
    <row r="715" s="62" customFormat="1"/>
    <row r="716" s="62" customFormat="1"/>
    <row r="717" s="62" customFormat="1"/>
    <row r="718" s="62" customFormat="1"/>
    <row r="719" s="62" customFormat="1"/>
    <row r="720" s="62" customFormat="1"/>
    <row r="721" s="62" customFormat="1"/>
    <row r="722" s="62" customFormat="1"/>
    <row r="723" s="62" customFormat="1"/>
    <row r="724" s="62" customFormat="1"/>
    <row r="725" s="62" customFormat="1"/>
    <row r="726" s="62" customFormat="1"/>
    <row r="727" s="62" customFormat="1"/>
    <row r="728" s="62" customFormat="1"/>
    <row r="729" s="62" customFormat="1"/>
    <row r="730" s="62" customFormat="1"/>
    <row r="731" s="62" customFormat="1"/>
    <row r="732" s="62" customFormat="1"/>
    <row r="733" s="62" customFormat="1"/>
    <row r="734" s="62" customFormat="1"/>
    <row r="735" s="62" customFormat="1"/>
    <row r="736" s="62" customFormat="1"/>
    <row r="737" s="62" customFormat="1"/>
    <row r="738" s="62" customFormat="1"/>
    <row r="739" s="62" customFormat="1"/>
    <row r="740" s="62" customFormat="1"/>
    <row r="741" s="62" customFormat="1"/>
    <row r="742" s="62" customFormat="1"/>
    <row r="743" s="62" customFormat="1"/>
    <row r="744" s="62" customFormat="1"/>
    <row r="745" s="62" customFormat="1"/>
    <row r="746" s="62" customFormat="1"/>
    <row r="747" s="62" customFormat="1"/>
    <row r="748" s="62" customFormat="1"/>
    <row r="749" s="62" customFormat="1"/>
    <row r="750" s="62" customFormat="1"/>
    <row r="751" s="62" customFormat="1"/>
    <row r="752" s="62" customFormat="1"/>
    <row r="753" s="62" customFormat="1"/>
    <row r="754" s="62" customFormat="1"/>
    <row r="755" s="62" customFormat="1"/>
    <row r="756" s="62" customFormat="1"/>
    <row r="757" s="62" customFormat="1"/>
    <row r="758" s="62" customFormat="1"/>
    <row r="759" s="62" customFormat="1"/>
    <row r="760" s="62" customFormat="1"/>
    <row r="761" s="62" customFormat="1"/>
    <row r="762" s="62" customFormat="1"/>
    <row r="763" s="62" customFormat="1"/>
    <row r="764" s="62" customFormat="1"/>
    <row r="765" s="62" customFormat="1"/>
    <row r="766" s="62" customFormat="1"/>
    <row r="767" s="62" customFormat="1"/>
    <row r="768" s="62" customFormat="1"/>
    <row r="769" s="62" customFormat="1"/>
    <row r="770" s="62" customFormat="1"/>
    <row r="771" s="62" customFormat="1"/>
    <row r="772" s="62" customFormat="1"/>
    <row r="773" s="62" customFormat="1"/>
    <row r="774" s="62" customFormat="1"/>
    <row r="775" s="62" customFormat="1"/>
    <row r="776" s="62" customFormat="1"/>
    <row r="777" s="62" customFormat="1"/>
    <row r="778" s="62" customFormat="1"/>
    <row r="779" s="62" customFormat="1"/>
    <row r="780" s="62" customFormat="1"/>
    <row r="781" s="62" customFormat="1"/>
    <row r="782" s="62" customFormat="1"/>
    <row r="783" s="62" customFormat="1"/>
    <row r="784" s="62" customFormat="1"/>
    <row r="785" s="62" customFormat="1"/>
    <row r="786" s="62" customFormat="1"/>
    <row r="787" s="62" customFormat="1"/>
    <row r="788" s="62" customFormat="1"/>
    <row r="789" s="62" customFormat="1"/>
    <row r="790" s="62" customFormat="1"/>
    <row r="791" s="62" customFormat="1"/>
    <row r="792" s="62" customFormat="1"/>
    <row r="793" s="62" customFormat="1"/>
    <row r="794" s="62" customFormat="1"/>
    <row r="795" s="62" customFormat="1"/>
    <row r="796" s="62" customFormat="1"/>
    <row r="797" s="62" customFormat="1"/>
    <row r="798" s="62" customFormat="1"/>
    <row r="799" s="62" customFormat="1"/>
    <row r="800" s="62" customFormat="1"/>
    <row r="801" s="62" customFormat="1"/>
    <row r="802" s="62" customFormat="1"/>
    <row r="803" s="62" customFormat="1"/>
    <row r="804" s="62" customFormat="1"/>
    <row r="805" s="62" customFormat="1"/>
    <row r="806" s="62" customFormat="1"/>
    <row r="807" s="62" customFormat="1"/>
    <row r="808" s="62" customFormat="1"/>
    <row r="809" s="62" customFormat="1"/>
    <row r="810" s="62" customFormat="1"/>
    <row r="811" s="62" customFormat="1"/>
    <row r="812" s="62" customFormat="1"/>
    <row r="813" s="62" customFormat="1"/>
    <row r="814" s="62" customFormat="1"/>
    <row r="815" s="62" customFormat="1"/>
    <row r="816" s="62" customFormat="1"/>
    <row r="817" s="62" customFormat="1"/>
    <row r="818" s="62" customFormat="1"/>
    <row r="819" s="62" customFormat="1"/>
    <row r="820" s="62" customFormat="1"/>
    <row r="821" s="62" customFormat="1"/>
    <row r="822" s="62" customFormat="1"/>
    <row r="823" s="62" customFormat="1"/>
    <row r="824" s="62" customFormat="1"/>
    <row r="825" s="62" customFormat="1"/>
    <row r="826" s="62" customFormat="1"/>
    <row r="827" s="62" customFormat="1"/>
    <row r="828" s="62" customFormat="1"/>
    <row r="829" s="62" customFormat="1"/>
    <row r="830" s="62" customFormat="1"/>
    <row r="831" s="62" customFormat="1"/>
    <row r="832" s="62" customFormat="1"/>
    <row r="833" spans="1:9" s="62" customFormat="1"/>
    <row r="834" spans="1:9" s="62" customFormat="1"/>
    <row r="835" spans="1:9" s="62" customFormat="1"/>
    <row r="836" spans="1:9" s="62" customFormat="1"/>
    <row r="837" spans="1:9" s="62" customFormat="1"/>
    <row r="838" spans="1:9" s="62" customFormat="1"/>
    <row r="839" spans="1:9" s="62" customFormat="1"/>
    <row r="840" spans="1:9" s="62" customFormat="1"/>
    <row r="841" spans="1:9" s="62" customFormat="1"/>
    <row r="842" spans="1:9" s="62" customFormat="1"/>
    <row r="843" spans="1:9" s="62" customFormat="1"/>
    <row r="844" spans="1:9" s="62" customFormat="1"/>
    <row r="845" spans="1:9">
      <c r="A845" s="62"/>
      <c r="B845" s="62"/>
      <c r="C845" s="62"/>
      <c r="D845" s="62"/>
      <c r="E845" s="62"/>
      <c r="F845" s="62"/>
      <c r="G845" s="62"/>
      <c r="H845" s="62"/>
      <c r="I845" s="62"/>
    </row>
    <row r="846" spans="1:9">
      <c r="A846" s="62"/>
      <c r="B846" s="62"/>
      <c r="C846" s="62"/>
      <c r="D846" s="62"/>
      <c r="E846" s="62"/>
      <c r="F846" s="62"/>
      <c r="G846" s="62"/>
      <c r="H846" s="62"/>
      <c r="I846" s="62"/>
    </row>
    <row r="847" spans="1:9">
      <c r="A847" s="62"/>
      <c r="B847" s="62"/>
      <c r="C847" s="62"/>
      <c r="D847" s="62"/>
      <c r="E847" s="62"/>
      <c r="F847" s="62"/>
      <c r="G847" s="62"/>
      <c r="H847" s="62"/>
      <c r="I847" s="62"/>
    </row>
    <row r="848" spans="1:9">
      <c r="A848" s="62"/>
      <c r="B848" s="62"/>
      <c r="C848" s="62"/>
      <c r="D848" s="62"/>
      <c r="E848" s="62"/>
      <c r="F848" s="62"/>
      <c r="G848" s="62"/>
      <c r="H848" s="62"/>
      <c r="I848" s="62"/>
    </row>
    <row r="849" spans="1:9">
      <c r="A849" s="62"/>
      <c r="B849" s="62"/>
      <c r="C849" s="62"/>
      <c r="D849" s="62"/>
      <c r="E849" s="62"/>
      <c r="F849" s="62"/>
      <c r="I849" s="62"/>
    </row>
    <row r="850" spans="1:9">
      <c r="A850" s="62"/>
      <c r="B850" s="62"/>
      <c r="C850" s="62"/>
      <c r="D850" s="62"/>
      <c r="E850" s="62"/>
      <c r="F850" s="62"/>
      <c r="I850" s="62"/>
    </row>
    <row r="851" spans="1:9">
      <c r="A851" s="62"/>
      <c r="B851" s="62"/>
      <c r="C851" s="62"/>
      <c r="D851" s="62"/>
      <c r="E851" s="62"/>
      <c r="F851" s="62"/>
      <c r="I851" s="62"/>
    </row>
    <row r="852" spans="1:9">
      <c r="A852" s="62"/>
      <c r="B852" s="62"/>
      <c r="C852" s="62"/>
      <c r="D852" s="62"/>
      <c r="E852" s="62"/>
    </row>
    <row r="853" spans="1:9">
      <c r="A853" s="62"/>
      <c r="B853" s="62"/>
      <c r="C853" s="62"/>
      <c r="D853" s="62"/>
      <c r="E853" s="62"/>
    </row>
    <row r="854" spans="1:9">
      <c r="A854" s="62"/>
      <c r="B854" s="62"/>
      <c r="C854" s="62"/>
      <c r="D854" s="62"/>
      <c r="E854" s="62"/>
    </row>
    <row r="855" spans="1:9">
      <c r="A855" s="62"/>
      <c r="B855" s="62"/>
      <c r="C855" s="62"/>
      <c r="D855" s="62"/>
      <c r="E855" s="62"/>
    </row>
  </sheetData>
  <sheetProtection sheet="1" objects="1" scenarios="1"/>
  <mergeCells count="67">
    <mergeCell ref="G42:I43"/>
    <mergeCell ref="A48:B49"/>
    <mergeCell ref="A29:J31"/>
    <mergeCell ref="A37:J39"/>
    <mergeCell ref="A33:J35"/>
    <mergeCell ref="I22:J22"/>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17:J17"/>
    <mergeCell ref="A18:B18"/>
    <mergeCell ref="C18:D18"/>
    <mergeCell ref="E18:F18"/>
    <mergeCell ref="G18:H18"/>
    <mergeCell ref="I18:J18"/>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7:B7"/>
    <mergeCell ref="C7:D7"/>
    <mergeCell ref="E7:F7"/>
    <mergeCell ref="G7:H7"/>
    <mergeCell ref="I7:J7"/>
    <mergeCell ref="A8:B8"/>
    <mergeCell ref="C8:D8"/>
    <mergeCell ref="E8:F8"/>
    <mergeCell ref="G8:H8"/>
    <mergeCell ref="I8:J8"/>
    <mergeCell ref="A5:B5"/>
    <mergeCell ref="C5:D5"/>
    <mergeCell ref="E5:F5"/>
    <mergeCell ref="G5:H5"/>
    <mergeCell ref="I5:J5"/>
    <mergeCell ref="A6:B6"/>
    <mergeCell ref="C6:D6"/>
    <mergeCell ref="E6:F6"/>
    <mergeCell ref="G6:H6"/>
    <mergeCell ref="I6:J6"/>
  </mergeCells>
  <dataValidations count="5">
    <dataValidation type="list" allowBlank="1" showInputMessage="1" showErrorMessage="1" sqref="E19:F21">
      <formula1>#REF!</formula1>
    </dataValidation>
    <dataValidation type="list" allowBlank="1" showInputMessage="1" showErrorMessage="1" sqref="C6:D8">
      <formula1>$B$42:$B$47</formula1>
    </dataValidation>
    <dataValidation type="list" allowBlank="1" showInputMessage="1" showErrorMessage="1" sqref="A6:B8 A19:B21">
      <formula1>$A$42:$A$47</formula1>
    </dataValidation>
    <dataValidation type="list" allowBlank="1" showInputMessage="1" showErrorMessage="1" sqref="C13:D15">
      <formula1>$E$42:$E$44</formula1>
    </dataValidation>
    <dataValidation type="list" allowBlank="1" showInputMessage="1" showErrorMessage="1" sqref="A13:B15">
      <formula1>$D$42:$D$44</formula1>
    </dataValidation>
  </dataValidations>
  <pageMargins left="0.7" right="0.7" top="0.75" bottom="0.75" header="0.3" footer="0.3"/>
  <pageSetup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462"/>
  <sheetViews>
    <sheetView showGridLines="0" showRowColHeaders="0" zoomScale="70" zoomScaleNormal="70" zoomScalePageLayoutView="55" workbookViewId="0">
      <selection activeCell="H8" sqref="H8"/>
    </sheetView>
  </sheetViews>
  <sheetFormatPr defaultColWidth="8.88671875" defaultRowHeight="13.2"/>
  <cols>
    <col min="1" max="1" width="8.88671875" style="1"/>
    <col min="2" max="2" width="10.33203125" style="1" customWidth="1"/>
    <col min="3" max="3" width="8.88671875" style="1"/>
    <col min="4" max="4" width="10.21875" style="1" bestFit="1" customWidth="1"/>
    <col min="5" max="5" width="10.33203125" style="1" bestFit="1" customWidth="1"/>
    <col min="6" max="10" width="8.88671875" style="1"/>
    <col min="11" max="90" width="8.88671875" style="2"/>
    <col min="91" max="16384" width="8.88671875" style="1"/>
  </cols>
  <sheetData>
    <row r="1" spans="1:10" ht="30">
      <c r="A1" s="15" t="s">
        <v>92</v>
      </c>
      <c r="B1" s="3"/>
      <c r="C1" s="3"/>
      <c r="D1" s="3"/>
      <c r="E1" s="3"/>
      <c r="F1" s="3"/>
      <c r="G1" s="3"/>
      <c r="H1" s="3"/>
      <c r="I1" s="3"/>
      <c r="J1" s="3"/>
    </row>
    <row r="2" spans="1:10">
      <c r="A2" s="3"/>
      <c r="B2" s="3"/>
      <c r="C2" s="3"/>
      <c r="D2" s="3"/>
      <c r="E2" s="3"/>
      <c r="F2" s="3"/>
      <c r="G2" s="3"/>
      <c r="H2" s="3"/>
      <c r="I2" s="3"/>
      <c r="J2" s="3"/>
    </row>
    <row r="3" spans="1:10">
      <c r="A3" s="10" t="s">
        <v>106</v>
      </c>
      <c r="B3" s="10"/>
      <c r="C3" s="10"/>
      <c r="D3" s="10"/>
      <c r="E3" s="83"/>
      <c r="F3" s="83"/>
      <c r="G3" s="83"/>
      <c r="H3" s="83"/>
      <c r="I3" s="83"/>
      <c r="J3" s="83"/>
    </row>
    <row r="4" spans="1:10" ht="13.2" customHeight="1">
      <c r="A4" s="133" t="s">
        <v>99</v>
      </c>
      <c r="B4" s="133"/>
      <c r="C4" s="133"/>
      <c r="D4" s="133"/>
      <c r="E4" s="133"/>
      <c r="F4" s="133"/>
      <c r="G4" s="133"/>
      <c r="H4" s="133"/>
      <c r="I4" s="133"/>
      <c r="J4" s="133"/>
    </row>
    <row r="5" spans="1:10">
      <c r="A5" s="133"/>
      <c r="B5" s="133"/>
      <c r="C5" s="133"/>
      <c r="D5" s="133"/>
      <c r="E5" s="133"/>
      <c r="F5" s="133"/>
      <c r="G5" s="133"/>
      <c r="H5" s="133"/>
      <c r="I5" s="133"/>
      <c r="J5" s="133"/>
    </row>
    <row r="6" spans="1:10">
      <c r="A6" s="133"/>
      <c r="B6" s="133"/>
      <c r="C6" s="133"/>
      <c r="D6" s="133"/>
      <c r="E6" s="133"/>
      <c r="F6" s="133"/>
      <c r="G6" s="133"/>
      <c r="H6" s="133"/>
      <c r="I6" s="133"/>
      <c r="J6" s="133"/>
    </row>
    <row r="7" spans="1:10">
      <c r="A7" s="133"/>
      <c r="B7" s="133"/>
      <c r="C7" s="133"/>
      <c r="D7" s="133"/>
      <c r="E7" s="133"/>
      <c r="F7" s="133"/>
      <c r="G7" s="133"/>
      <c r="H7" s="133"/>
      <c r="I7" s="133"/>
      <c r="J7" s="133"/>
    </row>
    <row r="8" spans="1:10">
      <c r="A8" s="3"/>
      <c r="B8" s="3"/>
      <c r="C8" s="3"/>
      <c r="D8" s="3"/>
      <c r="E8" s="3"/>
      <c r="F8" s="3"/>
      <c r="G8" s="3"/>
      <c r="H8" s="3"/>
      <c r="I8" s="3"/>
      <c r="J8" s="3"/>
    </row>
    <row r="9" spans="1:10">
      <c r="A9" s="5" t="s">
        <v>29</v>
      </c>
      <c r="B9" s="3"/>
      <c r="C9" s="3"/>
      <c r="D9" s="11"/>
      <c r="E9" s="3"/>
      <c r="F9" s="3"/>
      <c r="G9" s="136" t="s">
        <v>30</v>
      </c>
      <c r="H9" s="136"/>
      <c r="I9" s="12"/>
      <c r="J9" s="3"/>
    </row>
    <row r="10" spans="1:10">
      <c r="A10" s="5" t="s">
        <v>31</v>
      </c>
      <c r="B10" s="3"/>
      <c r="C10" s="3"/>
      <c r="D10" s="11"/>
      <c r="E10" s="3"/>
      <c r="F10" s="3"/>
      <c r="G10" s="136" t="s">
        <v>32</v>
      </c>
      <c r="H10" s="137"/>
      <c r="I10" s="81">
        <f>I14/2920</f>
        <v>0</v>
      </c>
      <c r="J10" s="3"/>
    </row>
    <row r="11" spans="1:10">
      <c r="A11" s="5"/>
      <c r="B11" s="3"/>
      <c r="C11" s="80"/>
      <c r="D11" s="4"/>
      <c r="E11" s="3"/>
      <c r="F11" s="3"/>
      <c r="G11" s="84"/>
      <c r="H11" s="85"/>
      <c r="I11" s="81"/>
      <c r="J11" s="3"/>
    </row>
    <row r="12" spans="1:10">
      <c r="A12" s="5" t="s">
        <v>18</v>
      </c>
      <c r="B12" s="3"/>
      <c r="C12" s="3"/>
      <c r="D12" s="9"/>
      <c r="E12" s="3"/>
      <c r="F12" s="3"/>
      <c r="G12" s="84"/>
      <c r="H12" s="85"/>
      <c r="I12" s="81"/>
      <c r="J12" s="3"/>
    </row>
    <row r="13" spans="1:10">
      <c r="A13" s="8" t="s">
        <v>95</v>
      </c>
      <c r="B13" s="7"/>
      <c r="C13" s="6">
        <f>D9*1</f>
        <v>0</v>
      </c>
      <c r="D13" s="87">
        <f>IF(C13&lt;(0.5*D12),IF(C13&lt;100000,C13,100000),IF((0.5*D12)&lt;100000,(0.5*D12),100000))</f>
        <v>0</v>
      </c>
      <c r="E13" s="3"/>
      <c r="F13" s="3"/>
      <c r="G13" s="84"/>
      <c r="H13" s="85"/>
      <c r="I13" s="81"/>
      <c r="J13" s="3"/>
    </row>
    <row r="14" spans="1:10">
      <c r="A14" s="5"/>
      <c r="B14" s="3"/>
      <c r="C14" s="80"/>
      <c r="D14" s="12" t="s">
        <v>33</v>
      </c>
      <c r="E14" s="12">
        <v>97</v>
      </c>
      <c r="F14" s="3"/>
      <c r="G14" s="136" t="s">
        <v>34</v>
      </c>
      <c r="H14" s="137"/>
      <c r="I14" s="82">
        <f>(D9*D10*0.93*(98-57)*365)/8.4/1000</f>
        <v>0</v>
      </c>
      <c r="J14" s="12">
        <f>(I10*320)+(I14*0.18)</f>
        <v>0</v>
      </c>
    </row>
    <row r="15" spans="1:10">
      <c r="A15" s="10" t="s">
        <v>94</v>
      </c>
      <c r="B15" s="10"/>
      <c r="C15" s="10"/>
      <c r="D15" s="10"/>
      <c r="E15" s="83"/>
      <c r="F15" s="83"/>
      <c r="G15" s="83"/>
      <c r="H15" s="83"/>
      <c r="I15" s="83"/>
      <c r="J15" s="83"/>
    </row>
    <row r="16" spans="1:10" ht="12.9" customHeight="1">
      <c r="A16" s="133" t="s">
        <v>93</v>
      </c>
      <c r="B16" s="133"/>
      <c r="C16" s="133"/>
      <c r="D16" s="133"/>
      <c r="E16" s="133"/>
      <c r="F16" s="133"/>
      <c r="G16" s="133"/>
      <c r="H16" s="133"/>
      <c r="I16" s="133"/>
      <c r="J16" s="133"/>
    </row>
    <row r="17" spans="1:10">
      <c r="A17" s="133"/>
      <c r="B17" s="133"/>
      <c r="C17" s="133"/>
      <c r="D17" s="133"/>
      <c r="E17" s="133"/>
      <c r="F17" s="133"/>
      <c r="G17" s="133"/>
      <c r="H17" s="133"/>
      <c r="I17" s="133"/>
      <c r="J17" s="133"/>
    </row>
    <row r="18" spans="1:10" ht="12.9" customHeight="1">
      <c r="A18" s="3"/>
      <c r="B18" s="3"/>
      <c r="C18" s="3"/>
      <c r="D18" s="3"/>
      <c r="E18" s="3"/>
      <c r="F18" s="3"/>
      <c r="G18" s="3"/>
      <c r="H18" s="3"/>
      <c r="I18" s="3"/>
      <c r="J18" s="3"/>
    </row>
    <row r="19" spans="1:10" ht="12.9" customHeight="1">
      <c r="A19" s="5" t="s">
        <v>96</v>
      </c>
      <c r="B19" s="3"/>
      <c r="C19" s="3"/>
      <c r="D19" s="11"/>
      <c r="E19" s="3"/>
      <c r="F19" s="3"/>
      <c r="G19" s="136" t="s">
        <v>30</v>
      </c>
      <c r="H19" s="136"/>
      <c r="I19" s="12"/>
      <c r="J19" s="3"/>
    </row>
    <row r="20" spans="1:10">
      <c r="A20" s="3"/>
      <c r="B20" s="3"/>
      <c r="C20" s="3"/>
      <c r="D20" s="3"/>
      <c r="E20" s="3"/>
      <c r="F20" s="3"/>
      <c r="G20" s="3"/>
      <c r="H20" s="3"/>
      <c r="I20" s="3"/>
      <c r="J20" s="3"/>
    </row>
    <row r="21" spans="1:10">
      <c r="A21" s="5" t="s">
        <v>18</v>
      </c>
      <c r="B21" s="3"/>
      <c r="C21" s="3"/>
      <c r="D21" s="9"/>
      <c r="E21" s="3"/>
      <c r="F21" s="3"/>
      <c r="G21" s="3"/>
      <c r="H21" s="3"/>
      <c r="I21" s="3"/>
      <c r="J21" s="3"/>
    </row>
    <row r="22" spans="1:10">
      <c r="A22" s="8" t="s">
        <v>95</v>
      </c>
      <c r="B22" s="7"/>
      <c r="C22" s="6">
        <f>5000*D19</f>
        <v>0</v>
      </c>
      <c r="D22" s="87">
        <f>IF(C22&lt;(0.5*D21),IF(C22&lt;100000,C22,100000),IF((0.5*D21)&lt;100000,(0.5*D21),100000))</f>
        <v>0</v>
      </c>
      <c r="E22" s="3"/>
      <c r="F22" s="3"/>
      <c r="G22" s="3"/>
      <c r="H22" s="3"/>
      <c r="I22" s="3"/>
      <c r="J22" s="3"/>
    </row>
    <row r="23" spans="1:10">
      <c r="A23" s="3"/>
      <c r="B23" s="3"/>
      <c r="C23" s="3"/>
      <c r="D23" s="3"/>
      <c r="E23" s="3"/>
      <c r="F23" s="3"/>
      <c r="G23" s="3"/>
      <c r="H23" s="23"/>
      <c r="I23" s="3"/>
      <c r="J23" s="3"/>
    </row>
    <row r="24" spans="1:10">
      <c r="A24" s="10" t="s">
        <v>107</v>
      </c>
      <c r="B24" s="10"/>
      <c r="C24" s="10"/>
      <c r="D24" s="10"/>
      <c r="E24" s="83"/>
      <c r="F24" s="83"/>
      <c r="G24" s="83"/>
      <c r="H24" s="83"/>
      <c r="I24" s="83"/>
      <c r="J24" s="83"/>
    </row>
    <row r="25" spans="1:10" ht="13.2" customHeight="1">
      <c r="A25" s="133" t="s">
        <v>100</v>
      </c>
      <c r="B25" s="133"/>
      <c r="C25" s="133"/>
      <c r="D25" s="133"/>
      <c r="E25" s="133"/>
      <c r="F25" s="133"/>
      <c r="G25" s="133"/>
      <c r="H25" s="133"/>
      <c r="I25" s="133"/>
      <c r="J25" s="133"/>
    </row>
    <row r="26" spans="1:10">
      <c r="A26" s="133"/>
      <c r="B26" s="133"/>
      <c r="C26" s="133"/>
      <c r="D26" s="133"/>
      <c r="E26" s="133"/>
      <c r="F26" s="133"/>
      <c r="G26" s="133"/>
      <c r="H26" s="133"/>
      <c r="I26" s="133"/>
      <c r="J26" s="133"/>
    </row>
    <row r="27" spans="1:10">
      <c r="A27" s="133"/>
      <c r="B27" s="133"/>
      <c r="C27" s="133"/>
      <c r="D27" s="133"/>
      <c r="E27" s="133"/>
      <c r="F27" s="133"/>
      <c r="G27" s="133"/>
      <c r="H27" s="133"/>
      <c r="I27" s="133"/>
      <c r="J27" s="133"/>
    </row>
    <row r="28" spans="1:10">
      <c r="A28" s="3"/>
      <c r="B28" s="3"/>
      <c r="C28" s="3"/>
      <c r="D28" s="3"/>
      <c r="E28" s="3"/>
      <c r="F28" s="3"/>
      <c r="G28" s="3"/>
      <c r="H28" s="3"/>
      <c r="I28" s="3"/>
      <c r="J28" s="3"/>
    </row>
    <row r="29" spans="1:10" s="2" customFormat="1">
      <c r="A29" s="5" t="s">
        <v>97</v>
      </c>
      <c r="B29" s="3"/>
      <c r="C29" s="3"/>
      <c r="D29" s="11"/>
      <c r="E29" s="3"/>
      <c r="F29" s="3"/>
      <c r="G29" s="136" t="s">
        <v>32</v>
      </c>
      <c r="H29" s="136"/>
      <c r="I29" s="81">
        <f>I39/2920</f>
        <v>0</v>
      </c>
      <c r="J29" s="3"/>
    </row>
    <row r="30" spans="1:10" s="2" customFormat="1">
      <c r="A30" s="5"/>
      <c r="B30" s="3"/>
      <c r="C30" s="80"/>
      <c r="D30" s="4"/>
      <c r="E30" s="3"/>
      <c r="F30" s="3"/>
      <c r="G30" s="84"/>
      <c r="H30" s="85"/>
      <c r="I30" s="81"/>
      <c r="J30" s="3"/>
    </row>
    <row r="31" spans="1:10" s="2" customFormat="1">
      <c r="A31" s="5" t="s">
        <v>18</v>
      </c>
      <c r="B31" s="3"/>
      <c r="C31" s="3"/>
      <c r="D31" s="9"/>
      <c r="E31" s="3"/>
      <c r="F31" s="3"/>
      <c r="G31" s="84"/>
      <c r="H31" s="85"/>
      <c r="I31" s="81"/>
      <c r="J31" s="3"/>
    </row>
    <row r="32" spans="1:10" s="2" customFormat="1">
      <c r="A32" s="8" t="s">
        <v>95</v>
      </c>
      <c r="B32" s="7"/>
      <c r="C32" s="6">
        <f>D29*5</f>
        <v>0</v>
      </c>
      <c r="D32" s="87">
        <f>IF(C32&lt;(0.5*D31),IF(C32&lt;100000,C32,100000),IF((0.5*D31)&lt;100000,(0.5*D31),100000))</f>
        <v>0</v>
      </c>
      <c r="E32" s="3"/>
      <c r="F32" s="3"/>
      <c r="G32" s="84"/>
      <c r="H32" s="85"/>
      <c r="I32" s="81"/>
      <c r="J32" s="3"/>
    </row>
    <row r="33" spans="1:10" s="2" customFormat="1">
      <c r="A33" s="8"/>
      <c r="B33" s="7"/>
      <c r="C33" s="6"/>
      <c r="D33" s="88"/>
      <c r="E33" s="3"/>
      <c r="F33" s="3"/>
      <c r="G33" s="84"/>
      <c r="H33" s="85"/>
      <c r="I33" s="81"/>
      <c r="J33" s="3"/>
    </row>
    <row r="34" spans="1:10" s="2" customFormat="1">
      <c r="A34" s="10" t="s">
        <v>109</v>
      </c>
      <c r="B34" s="10"/>
      <c r="C34" s="10"/>
      <c r="D34" s="10"/>
      <c r="E34" s="83"/>
      <c r="F34" s="83"/>
      <c r="G34" s="83"/>
      <c r="H34" s="83"/>
      <c r="I34" s="83"/>
      <c r="J34" s="83"/>
    </row>
    <row r="35" spans="1:10" s="2" customFormat="1" ht="13.2" customHeight="1">
      <c r="A35" s="133" t="s">
        <v>101</v>
      </c>
      <c r="B35" s="133"/>
      <c r="C35" s="133"/>
      <c r="D35" s="133"/>
      <c r="E35" s="133"/>
      <c r="F35" s="133"/>
      <c r="G35" s="133"/>
      <c r="H35" s="133"/>
      <c r="I35" s="133"/>
      <c r="J35" s="133"/>
    </row>
    <row r="36" spans="1:10" s="2" customFormat="1">
      <c r="A36" s="3"/>
      <c r="B36" s="3"/>
      <c r="C36" s="3"/>
      <c r="D36" s="3"/>
      <c r="E36" s="3"/>
      <c r="F36" s="86"/>
      <c r="G36" s="3"/>
      <c r="H36" s="3"/>
      <c r="I36" s="3"/>
      <c r="J36" s="3"/>
    </row>
    <row r="37" spans="1:10" s="2" customFormat="1">
      <c r="A37" s="5" t="s">
        <v>98</v>
      </c>
      <c r="B37" s="3"/>
      <c r="C37" s="3"/>
      <c r="D37" s="11"/>
      <c r="E37" s="3"/>
      <c r="F37" s="3"/>
      <c r="G37" s="136" t="s">
        <v>32</v>
      </c>
      <c r="H37" s="136"/>
      <c r="I37" s="81">
        <f>I56/2920</f>
        <v>0</v>
      </c>
      <c r="J37" s="3"/>
    </row>
    <row r="38" spans="1:10" s="2" customFormat="1">
      <c r="A38" s="5"/>
      <c r="B38" s="3"/>
      <c r="C38" s="80"/>
      <c r="D38" s="4"/>
      <c r="E38" s="3"/>
      <c r="F38" s="3"/>
      <c r="G38" s="84"/>
      <c r="H38" s="85"/>
      <c r="I38" s="81"/>
      <c r="J38" s="3"/>
    </row>
    <row r="39" spans="1:10" s="2" customFormat="1">
      <c r="A39" s="5" t="s">
        <v>18</v>
      </c>
      <c r="B39" s="3"/>
      <c r="C39" s="3"/>
      <c r="D39" s="9"/>
      <c r="E39" s="3"/>
      <c r="F39" s="3"/>
      <c r="G39" s="84"/>
      <c r="H39" s="85"/>
      <c r="I39" s="81"/>
      <c r="J39" s="3"/>
    </row>
    <row r="40" spans="1:10" s="2" customFormat="1">
      <c r="A40" s="8" t="s">
        <v>95</v>
      </c>
      <c r="B40" s="7"/>
      <c r="C40" s="6">
        <f>D37*25</f>
        <v>0</v>
      </c>
      <c r="D40" s="87">
        <f>IF(C40&lt;(0.5*D39),IF(C40&lt;100000,C40,100000),IF((0.5*D39)&lt;100000,(0.5*D39),100000))</f>
        <v>0</v>
      </c>
      <c r="E40" s="3"/>
      <c r="F40" s="3"/>
      <c r="G40" s="84"/>
      <c r="H40" s="85"/>
      <c r="I40" s="81"/>
      <c r="J40" s="3"/>
    </row>
    <row r="41" spans="1:10" s="2" customFormat="1">
      <c r="A41" s="3"/>
      <c r="B41" s="3"/>
      <c r="C41" s="3"/>
      <c r="D41" s="3"/>
      <c r="E41" s="3"/>
      <c r="F41" s="3"/>
      <c r="G41" s="3"/>
      <c r="H41" s="3"/>
      <c r="I41" s="3"/>
      <c r="J41" s="3"/>
    </row>
    <row r="42" spans="1:10" s="2" customFormat="1">
      <c r="A42" s="10" t="s">
        <v>108</v>
      </c>
      <c r="B42" s="10"/>
      <c r="C42" s="10"/>
      <c r="D42" s="10"/>
      <c r="E42" s="83"/>
      <c r="F42" s="83"/>
      <c r="G42" s="83"/>
      <c r="H42" s="83"/>
      <c r="I42" s="83"/>
      <c r="J42" s="83"/>
    </row>
    <row r="43" spans="1:10" s="2" customFormat="1">
      <c r="A43" s="133" t="s">
        <v>102</v>
      </c>
      <c r="B43" s="133"/>
      <c r="C43" s="133"/>
      <c r="D43" s="133"/>
      <c r="E43" s="133"/>
      <c r="F43" s="133"/>
      <c r="G43" s="133"/>
      <c r="H43" s="133"/>
      <c r="I43" s="133"/>
      <c r="J43" s="133"/>
    </row>
    <row r="44" spans="1:10" s="2" customFormat="1">
      <c r="A44" s="3"/>
      <c r="B44" s="3"/>
      <c r="C44" s="3"/>
      <c r="D44" s="3"/>
      <c r="E44" s="3"/>
      <c r="F44" s="86"/>
      <c r="G44" s="3"/>
      <c r="H44" s="3"/>
      <c r="I44" s="3"/>
      <c r="J44" s="3"/>
    </row>
    <row r="45" spans="1:10" s="2" customFormat="1">
      <c r="A45" s="5" t="s">
        <v>103</v>
      </c>
      <c r="B45" s="3"/>
      <c r="C45" s="3"/>
      <c r="D45" s="11"/>
      <c r="E45" s="3"/>
      <c r="F45" s="3"/>
      <c r="G45" s="136" t="s">
        <v>32</v>
      </c>
      <c r="H45" s="136"/>
      <c r="I45" s="81">
        <f>I64/2920</f>
        <v>0</v>
      </c>
      <c r="J45" s="3"/>
    </row>
    <row r="46" spans="1:10" s="2" customFormat="1">
      <c r="A46" s="5"/>
      <c r="B46" s="3"/>
      <c r="C46" s="80"/>
      <c r="D46" s="4"/>
      <c r="E46" s="3"/>
      <c r="F46" s="3"/>
      <c r="G46" s="84"/>
      <c r="H46" s="85"/>
      <c r="I46" s="81"/>
      <c r="J46" s="3"/>
    </row>
    <row r="47" spans="1:10" s="2" customFormat="1">
      <c r="A47" s="5" t="s">
        <v>18</v>
      </c>
      <c r="B47" s="3"/>
      <c r="C47" s="3"/>
      <c r="D47" s="9"/>
      <c r="E47" s="3"/>
      <c r="F47" s="3"/>
      <c r="G47" s="84"/>
      <c r="H47" s="85"/>
      <c r="I47" s="81"/>
      <c r="J47" s="3"/>
    </row>
    <row r="48" spans="1:10" s="2" customFormat="1">
      <c r="A48" s="8" t="s">
        <v>95</v>
      </c>
      <c r="B48" s="7"/>
      <c r="C48" s="6">
        <f>D45*2</f>
        <v>0</v>
      </c>
      <c r="D48" s="87">
        <f>IF(C48&lt;(0.5*D47),IF(C48&lt;100000,C48,100000),IF((0.5*D47)&lt;100000,(0.5*D47),100000))</f>
        <v>0</v>
      </c>
      <c r="E48" s="3"/>
      <c r="F48" s="3"/>
      <c r="G48" s="84"/>
      <c r="H48" s="85"/>
      <c r="I48" s="81"/>
      <c r="J48" s="3"/>
    </row>
    <row r="49" spans="1:10" s="2" customFormat="1">
      <c r="A49" s="8"/>
      <c r="B49" s="7"/>
      <c r="C49" s="6"/>
      <c r="D49" s="88"/>
      <c r="E49" s="3"/>
      <c r="F49" s="3"/>
      <c r="G49" s="84"/>
      <c r="H49" s="85"/>
      <c r="I49" s="81"/>
      <c r="J49" s="3"/>
    </row>
    <row r="50" spans="1:10" s="2" customFormat="1">
      <c r="A50" s="8"/>
      <c r="B50" s="7"/>
      <c r="C50" s="6"/>
      <c r="D50" s="88"/>
      <c r="E50" s="3"/>
      <c r="F50" s="3"/>
      <c r="G50" s="84"/>
      <c r="H50" s="85"/>
      <c r="I50" s="81"/>
      <c r="J50" s="3"/>
    </row>
    <row r="51" spans="1:10" s="2" customFormat="1">
      <c r="A51" s="3"/>
      <c r="B51" s="3"/>
      <c r="C51" s="3"/>
      <c r="D51" s="3"/>
      <c r="E51" s="3"/>
      <c r="F51" s="3"/>
      <c r="G51" s="3"/>
      <c r="H51" s="3"/>
      <c r="I51" s="134"/>
      <c r="J51" s="135"/>
    </row>
    <row r="52" spans="1:10" s="2" customFormat="1">
      <c r="A52" s="4"/>
      <c r="B52" s="3"/>
      <c r="C52" s="3"/>
      <c r="D52" s="3"/>
      <c r="E52" s="3"/>
      <c r="F52" s="3"/>
      <c r="G52" s="3"/>
      <c r="H52" s="3"/>
      <c r="I52" s="134"/>
      <c r="J52" s="135"/>
    </row>
    <row r="53" spans="1:10" s="2" customFormat="1"/>
    <row r="54" spans="1:10" s="2" customFormat="1"/>
    <row r="55" spans="1:10" s="2" customFormat="1"/>
    <row r="56" spans="1:10" s="2" customFormat="1"/>
    <row r="57" spans="1:10" s="2" customFormat="1"/>
    <row r="58" spans="1:10" s="2" customFormat="1"/>
    <row r="59" spans="1:10" s="2" customFormat="1"/>
    <row r="60" spans="1:10" s="2" customFormat="1"/>
    <row r="61" spans="1:10" s="2" customFormat="1"/>
    <row r="62" spans="1:10" s="2" customFormat="1"/>
    <row r="63" spans="1:10" s="2" customFormat="1"/>
    <row r="64" spans="1:10"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pans="1:10" s="2" customFormat="1"/>
    <row r="450" spans="1:10">
      <c r="A450" s="2"/>
      <c r="B450" s="2"/>
      <c r="C450" s="2"/>
      <c r="D450" s="2"/>
      <c r="E450" s="2"/>
      <c r="F450" s="2"/>
      <c r="G450" s="2"/>
      <c r="H450" s="2"/>
      <c r="I450" s="2"/>
      <c r="J450" s="2"/>
    </row>
    <row r="451" spans="1:10">
      <c r="A451" s="2"/>
      <c r="B451" s="2"/>
      <c r="C451" s="2"/>
      <c r="D451" s="2"/>
      <c r="E451" s="2"/>
      <c r="F451" s="2"/>
      <c r="G451" s="2"/>
      <c r="H451" s="2"/>
      <c r="I451" s="2"/>
      <c r="J451" s="2"/>
    </row>
    <row r="452" spans="1:10">
      <c r="A452" s="2"/>
      <c r="B452" s="2"/>
      <c r="C452" s="2"/>
      <c r="D452" s="2"/>
      <c r="E452" s="2"/>
      <c r="F452" s="2"/>
      <c r="G452" s="2"/>
      <c r="H452" s="2"/>
      <c r="I452" s="2"/>
      <c r="J452" s="2"/>
    </row>
    <row r="453" spans="1:10">
      <c r="A453" s="2"/>
      <c r="B453" s="2"/>
      <c r="C453" s="2"/>
      <c r="D453" s="2"/>
      <c r="E453" s="2"/>
      <c r="F453" s="2"/>
      <c r="G453" s="2"/>
      <c r="H453" s="2"/>
      <c r="I453" s="2"/>
      <c r="J453" s="2"/>
    </row>
    <row r="454" spans="1:10">
      <c r="A454" s="2"/>
      <c r="B454" s="2"/>
      <c r="C454" s="2"/>
      <c r="D454" s="2"/>
      <c r="E454" s="2"/>
      <c r="F454" s="2"/>
      <c r="G454" s="2"/>
      <c r="H454" s="2"/>
      <c r="I454" s="2"/>
      <c r="J454" s="2"/>
    </row>
    <row r="455" spans="1:10">
      <c r="A455" s="2"/>
      <c r="B455" s="2"/>
      <c r="C455" s="2"/>
      <c r="D455" s="2"/>
      <c r="E455" s="2"/>
      <c r="F455" s="2"/>
      <c r="G455" s="2"/>
      <c r="H455" s="2"/>
      <c r="I455" s="2"/>
      <c r="J455" s="2"/>
    </row>
    <row r="456" spans="1:10">
      <c r="A456" s="2"/>
      <c r="B456" s="2"/>
      <c r="C456" s="2"/>
      <c r="D456" s="2"/>
      <c r="E456" s="2"/>
      <c r="F456" s="2"/>
      <c r="G456" s="2"/>
      <c r="H456" s="2"/>
      <c r="I456" s="2"/>
      <c r="J456" s="2"/>
    </row>
    <row r="457" spans="1:10">
      <c r="A457" s="2"/>
      <c r="B457" s="2"/>
      <c r="C457" s="2"/>
      <c r="D457" s="2"/>
      <c r="E457" s="2"/>
      <c r="F457" s="2"/>
      <c r="G457" s="2"/>
      <c r="H457" s="2"/>
      <c r="I457" s="2"/>
      <c r="J457" s="2"/>
    </row>
    <row r="458" spans="1:10">
      <c r="A458" s="2"/>
      <c r="B458" s="2"/>
      <c r="C458" s="2"/>
      <c r="D458" s="2"/>
      <c r="E458" s="2"/>
      <c r="F458" s="2"/>
      <c r="G458" s="2"/>
      <c r="H458" s="2"/>
      <c r="I458" s="2"/>
      <c r="J458" s="2"/>
    </row>
    <row r="459" spans="1:10">
      <c r="A459" s="2"/>
      <c r="B459" s="2"/>
      <c r="C459" s="2"/>
      <c r="D459" s="2"/>
      <c r="E459" s="2"/>
      <c r="F459" s="2"/>
      <c r="G459" s="2"/>
      <c r="H459" s="2"/>
      <c r="I459" s="2"/>
      <c r="J459" s="2"/>
    </row>
    <row r="460" spans="1:10">
      <c r="A460" s="2"/>
      <c r="B460" s="2"/>
      <c r="C460" s="2"/>
      <c r="D460" s="2"/>
      <c r="E460" s="2"/>
      <c r="F460" s="2"/>
      <c r="G460" s="2"/>
      <c r="H460" s="2"/>
      <c r="I460" s="2"/>
      <c r="J460" s="2"/>
    </row>
    <row r="461" spans="1:10">
      <c r="A461" s="2"/>
      <c r="B461" s="2"/>
      <c r="C461" s="2"/>
      <c r="D461" s="2"/>
      <c r="E461" s="2"/>
      <c r="F461" s="2"/>
      <c r="G461" s="2"/>
      <c r="H461" s="2"/>
      <c r="I461" s="2"/>
      <c r="J461" s="2"/>
    </row>
    <row r="462" spans="1:10">
      <c r="A462" s="2"/>
      <c r="B462" s="2"/>
      <c r="C462" s="2"/>
      <c r="D462" s="2"/>
      <c r="E462" s="2"/>
      <c r="F462" s="2"/>
      <c r="G462" s="2"/>
      <c r="H462" s="2"/>
      <c r="I462" s="2"/>
      <c r="J462" s="2"/>
    </row>
  </sheetData>
  <sheetProtection sheet="1" objects="1" scenarios="1"/>
  <mergeCells count="14">
    <mergeCell ref="A4:J7"/>
    <mergeCell ref="I51:J51"/>
    <mergeCell ref="I52:J52"/>
    <mergeCell ref="G9:H9"/>
    <mergeCell ref="G10:H10"/>
    <mergeCell ref="G14:H14"/>
    <mergeCell ref="G19:H19"/>
    <mergeCell ref="A16:J17"/>
    <mergeCell ref="A43:J43"/>
    <mergeCell ref="G45:H45"/>
    <mergeCell ref="A25:J27"/>
    <mergeCell ref="G29:H29"/>
    <mergeCell ref="G37:H37"/>
    <mergeCell ref="A35:J35"/>
  </mergeCells>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627"/>
  <sheetViews>
    <sheetView showGridLines="0" showRowColHeaders="0" zoomScale="85" zoomScaleNormal="85" zoomScalePageLayoutView="55" workbookViewId="0">
      <selection activeCell="H30" sqref="H30"/>
    </sheetView>
  </sheetViews>
  <sheetFormatPr defaultColWidth="8.88671875" defaultRowHeight="13.2"/>
  <cols>
    <col min="1" max="2" width="8.88671875" style="1"/>
    <col min="3" max="3" width="9.109375" style="1" customWidth="1"/>
    <col min="4" max="4" width="9.109375" style="1" bestFit="1" customWidth="1"/>
    <col min="5" max="10" width="8.88671875" style="1"/>
    <col min="11" max="127" width="8.88671875" style="2"/>
    <col min="128" max="16384" width="8.88671875" style="1"/>
  </cols>
  <sheetData>
    <row r="1" spans="1:10" ht="30">
      <c r="A1" s="15" t="s">
        <v>80</v>
      </c>
      <c r="B1" s="3"/>
      <c r="C1" s="3"/>
      <c r="D1" s="3"/>
      <c r="E1" s="3"/>
      <c r="F1" s="3"/>
      <c r="G1" s="3"/>
      <c r="H1" s="3"/>
      <c r="I1" s="3"/>
      <c r="J1" s="3"/>
    </row>
    <row r="2" spans="1:10" ht="20.399999999999999">
      <c r="A2" s="14" t="s">
        <v>20</v>
      </c>
      <c r="B2" s="3"/>
      <c r="C2" s="3"/>
      <c r="D2" s="3"/>
      <c r="E2" s="3"/>
      <c r="F2" s="3"/>
      <c r="G2" s="3"/>
      <c r="H2" s="3"/>
      <c r="I2" s="3"/>
      <c r="J2" s="3"/>
    </row>
    <row r="3" spans="1:10" ht="13.2" customHeight="1">
      <c r="A3" s="140" t="s">
        <v>122</v>
      </c>
      <c r="B3" s="140"/>
      <c r="C3" s="140"/>
      <c r="D3" s="140"/>
      <c r="E3" s="140"/>
      <c r="F3" s="140"/>
      <c r="G3" s="140"/>
      <c r="H3" s="140"/>
      <c r="I3" s="140"/>
      <c r="J3" s="140"/>
    </row>
    <row r="4" spans="1:10">
      <c r="A4" s="140"/>
      <c r="B4" s="140"/>
      <c r="C4" s="140"/>
      <c r="D4" s="140"/>
      <c r="E4" s="140"/>
      <c r="F4" s="140"/>
      <c r="G4" s="140"/>
      <c r="H4" s="140"/>
      <c r="I4" s="140"/>
      <c r="J4" s="140"/>
    </row>
    <row r="5" spans="1:10">
      <c r="A5" s="140"/>
      <c r="B5" s="140"/>
      <c r="C5" s="140"/>
      <c r="D5" s="140"/>
      <c r="E5" s="140"/>
      <c r="F5" s="140"/>
      <c r="G5" s="140"/>
      <c r="H5" s="140"/>
      <c r="I5" s="140"/>
      <c r="J5" s="140"/>
    </row>
    <row r="6" spans="1:10">
      <c r="A6" s="140"/>
      <c r="B6" s="140"/>
      <c r="C6" s="140"/>
      <c r="D6" s="140"/>
      <c r="E6" s="140"/>
      <c r="F6" s="140"/>
      <c r="G6" s="140"/>
      <c r="H6" s="140"/>
      <c r="I6" s="140"/>
      <c r="J6" s="140"/>
    </row>
    <row r="7" spans="1:10">
      <c r="A7" s="94"/>
      <c r="B7" s="94"/>
      <c r="C7" s="94"/>
      <c r="D7" s="94"/>
      <c r="E7" s="94"/>
      <c r="F7" s="94"/>
      <c r="G7" s="94"/>
      <c r="H7" s="94"/>
      <c r="I7" s="94"/>
      <c r="J7" s="94"/>
    </row>
    <row r="8" spans="1:10">
      <c r="A8" s="3"/>
      <c r="B8" s="3"/>
      <c r="C8" s="3"/>
      <c r="D8" s="3"/>
      <c r="E8" s="3"/>
      <c r="F8" s="3"/>
      <c r="G8" s="3"/>
      <c r="H8" s="3"/>
      <c r="I8" s="3"/>
      <c r="J8" s="3"/>
    </row>
    <row r="9" spans="1:10">
      <c r="A9" s="10" t="s">
        <v>82</v>
      </c>
      <c r="B9" s="10"/>
      <c r="C9" s="10"/>
      <c r="D9" s="10"/>
      <c r="E9" s="83"/>
      <c r="F9" s="83"/>
      <c r="G9" s="83"/>
      <c r="H9" s="83"/>
      <c r="I9" s="83"/>
      <c r="J9" s="83"/>
    </row>
    <row r="10" spans="1:10">
      <c r="A10" s="24"/>
      <c r="B10" s="24"/>
      <c r="C10" s="24"/>
      <c r="D10" s="24"/>
      <c r="E10" s="54"/>
      <c r="F10" s="54"/>
      <c r="G10" s="54"/>
      <c r="H10" s="54"/>
      <c r="I10" s="54"/>
      <c r="J10" s="54"/>
    </row>
    <row r="11" spans="1:10">
      <c r="A11" s="24"/>
      <c r="B11" s="24"/>
      <c r="C11" s="24"/>
      <c r="D11" s="24"/>
      <c r="E11" s="54"/>
      <c r="F11" s="54"/>
      <c r="G11" s="54"/>
      <c r="H11" s="54"/>
      <c r="I11" s="54"/>
      <c r="J11" s="54"/>
    </row>
    <row r="12" spans="1:10">
      <c r="A12" s="89" t="s">
        <v>118</v>
      </c>
      <c r="B12" s="3"/>
      <c r="C12" s="89" t="s">
        <v>116</v>
      </c>
      <c r="D12" s="24"/>
      <c r="E12" s="54"/>
      <c r="F12" s="3"/>
      <c r="G12" s="89" t="s">
        <v>117</v>
      </c>
      <c r="H12" s="54"/>
      <c r="I12" s="54"/>
      <c r="J12" s="54"/>
    </row>
    <row r="13" spans="1:10">
      <c r="A13" s="24"/>
      <c r="B13" s="24"/>
      <c r="C13" s="24"/>
      <c r="D13" s="24"/>
      <c r="E13" s="54"/>
      <c r="F13" s="54"/>
      <c r="G13" s="54"/>
      <c r="H13" s="54"/>
      <c r="I13" s="54"/>
      <c r="J13" s="54"/>
    </row>
    <row r="14" spans="1:10">
      <c r="A14" s="24"/>
      <c r="B14" s="24"/>
      <c r="C14" s="24"/>
      <c r="D14" s="24"/>
      <c r="E14" s="54"/>
      <c r="F14" s="54"/>
      <c r="G14" s="54"/>
      <c r="H14" s="54"/>
      <c r="I14" s="54"/>
      <c r="J14" s="54"/>
    </row>
    <row r="15" spans="1:10">
      <c r="A15" s="89" t="s">
        <v>120</v>
      </c>
      <c r="B15" s="24"/>
      <c r="C15" s="24"/>
      <c r="D15" s="24"/>
      <c r="E15" s="54"/>
      <c r="F15" s="54"/>
      <c r="G15" s="54"/>
      <c r="H15" s="54"/>
      <c r="I15" s="54"/>
      <c r="J15" s="54"/>
    </row>
    <row r="16" spans="1:10">
      <c r="A16" s="3"/>
      <c r="B16" s="91"/>
      <c r="C16" s="90" t="s">
        <v>114</v>
      </c>
      <c r="D16" s="90" t="s">
        <v>50</v>
      </c>
      <c r="E16" s="3"/>
      <c r="F16" s="3"/>
      <c r="G16" s="3"/>
      <c r="H16" s="3"/>
      <c r="I16" s="3"/>
      <c r="J16" s="3"/>
    </row>
    <row r="17" spans="1:10">
      <c r="A17" s="3"/>
      <c r="B17" s="91" t="s">
        <v>110</v>
      </c>
      <c r="C17" s="95"/>
      <c r="D17" s="95"/>
      <c r="E17" s="3"/>
      <c r="F17" s="3"/>
      <c r="G17" s="3"/>
      <c r="H17" s="3"/>
      <c r="I17" s="3"/>
      <c r="J17" s="3"/>
    </row>
    <row r="18" spans="1:10">
      <c r="A18" s="3"/>
      <c r="B18" s="91" t="s">
        <v>111</v>
      </c>
      <c r="C18" s="95"/>
      <c r="D18" s="95"/>
      <c r="E18" s="3"/>
      <c r="F18" s="3"/>
      <c r="G18" s="3"/>
      <c r="H18" s="3"/>
      <c r="I18" s="3"/>
      <c r="J18" s="3"/>
    </row>
    <row r="19" spans="1:10">
      <c r="A19" s="3"/>
      <c r="B19" s="92" t="s">
        <v>112</v>
      </c>
      <c r="C19" s="95"/>
      <c r="D19" s="95"/>
      <c r="E19" s="3"/>
      <c r="F19" s="3"/>
      <c r="G19" s="3"/>
      <c r="H19" s="3"/>
      <c r="I19" s="3"/>
      <c r="J19" s="3"/>
    </row>
    <row r="20" spans="1:10" s="2" customFormat="1">
      <c r="A20" s="54"/>
      <c r="B20" s="91" t="s">
        <v>113</v>
      </c>
      <c r="C20" s="90">
        <v>175</v>
      </c>
      <c r="D20" s="90">
        <v>60</v>
      </c>
      <c r="E20" s="3"/>
      <c r="F20" s="3"/>
      <c r="G20" s="3"/>
      <c r="H20" s="3"/>
      <c r="I20" s="3"/>
      <c r="J20" s="3"/>
    </row>
    <row r="21" spans="1:10" s="2" customFormat="1">
      <c r="A21" s="3"/>
      <c r="B21" s="3"/>
      <c r="C21" s="3"/>
      <c r="D21" s="3"/>
      <c r="E21" s="3"/>
      <c r="F21" s="3"/>
      <c r="G21" s="3"/>
      <c r="H21" s="3"/>
      <c r="I21" s="3"/>
      <c r="J21" s="3"/>
    </row>
    <row r="22" spans="1:10" s="2" customFormat="1">
      <c r="A22" s="3"/>
      <c r="B22" s="3"/>
      <c r="C22" s="3"/>
      <c r="D22" s="3"/>
      <c r="E22" s="3"/>
      <c r="F22" s="3"/>
      <c r="G22" s="3"/>
      <c r="H22" s="3"/>
      <c r="I22" s="3"/>
      <c r="J22" s="3"/>
    </row>
    <row r="23" spans="1:10" s="2" customFormat="1">
      <c r="A23" s="8" t="s">
        <v>121</v>
      </c>
      <c r="B23" s="3"/>
      <c r="C23" s="3"/>
      <c r="D23" s="3"/>
      <c r="E23" s="3"/>
      <c r="F23" s="3"/>
      <c r="G23" s="3"/>
      <c r="H23" s="3"/>
      <c r="I23" s="3"/>
      <c r="J23" s="3"/>
    </row>
    <row r="24" spans="1:10" s="2" customFormat="1">
      <c r="A24" s="54"/>
      <c r="B24" s="69"/>
      <c r="C24" s="90" t="s">
        <v>115</v>
      </c>
      <c r="D24" s="90" t="s">
        <v>50</v>
      </c>
      <c r="E24" s="3"/>
      <c r="F24" s="3"/>
      <c r="G24" s="3"/>
      <c r="H24" s="3"/>
      <c r="I24" s="3"/>
      <c r="J24" s="3"/>
    </row>
    <row r="25" spans="1:10" s="2" customFormat="1">
      <c r="A25" s="54"/>
      <c r="B25" s="69" t="s">
        <v>110</v>
      </c>
      <c r="C25" s="95"/>
      <c r="D25" s="95"/>
      <c r="E25" s="3"/>
      <c r="F25" s="3"/>
      <c r="G25" s="3"/>
      <c r="H25" s="3"/>
      <c r="I25" s="3"/>
      <c r="J25" s="3"/>
    </row>
    <row r="26" spans="1:10" s="2" customFormat="1">
      <c r="A26" s="54"/>
      <c r="B26" s="69" t="s">
        <v>111</v>
      </c>
      <c r="C26" s="95"/>
      <c r="D26" s="95"/>
      <c r="E26" s="3"/>
      <c r="F26" s="3"/>
      <c r="G26" s="3"/>
      <c r="H26" s="3"/>
      <c r="I26" s="3"/>
      <c r="J26" s="3"/>
    </row>
    <row r="27" spans="1:10" s="2" customFormat="1">
      <c r="A27" s="54"/>
      <c r="B27" s="69" t="s">
        <v>112</v>
      </c>
      <c r="C27" s="95"/>
      <c r="D27" s="95"/>
      <c r="E27" s="3"/>
      <c r="F27" s="3"/>
      <c r="G27" s="3"/>
      <c r="H27" s="3"/>
      <c r="I27" s="3"/>
      <c r="J27" s="3"/>
    </row>
    <row r="28" spans="1:10" s="2" customFormat="1">
      <c r="A28" s="3"/>
      <c r="B28" s="3"/>
      <c r="C28" s="3"/>
      <c r="D28" s="3"/>
      <c r="E28" s="3"/>
      <c r="F28" s="3"/>
      <c r="G28" s="3"/>
      <c r="H28" s="3"/>
      <c r="I28" s="3"/>
      <c r="J28" s="3"/>
    </row>
    <row r="29" spans="1:10" s="2" customFormat="1">
      <c r="A29" s="3" t="s">
        <v>119</v>
      </c>
      <c r="B29" s="3"/>
      <c r="C29" s="3"/>
      <c r="D29" s="11"/>
      <c r="E29" s="3"/>
      <c r="F29" s="3"/>
      <c r="G29" s="3"/>
      <c r="H29" s="3"/>
      <c r="I29" s="3"/>
      <c r="J29" s="3"/>
    </row>
    <row r="30" spans="1:10" s="2" customFormat="1">
      <c r="A30" s="3"/>
      <c r="B30" s="3"/>
      <c r="C30" s="3"/>
      <c r="D30" s="3"/>
      <c r="E30" s="3"/>
      <c r="F30" s="3"/>
      <c r="G30" s="3"/>
      <c r="H30" s="3"/>
      <c r="I30" s="3"/>
      <c r="J30" s="3"/>
    </row>
    <row r="31" spans="1:10" s="2" customFormat="1">
      <c r="A31" s="10" t="s">
        <v>19</v>
      </c>
      <c r="B31" s="10"/>
      <c r="C31" s="10"/>
      <c r="D31" s="10"/>
      <c r="E31" s="3"/>
      <c r="F31" s="3"/>
      <c r="G31" s="3"/>
      <c r="H31" s="3"/>
      <c r="I31" s="3"/>
      <c r="J31" s="3"/>
    </row>
    <row r="32" spans="1:10" s="2" customFormat="1">
      <c r="A32" s="3"/>
      <c r="B32" s="3"/>
      <c r="C32" s="3"/>
      <c r="D32" s="3"/>
      <c r="E32" s="3"/>
      <c r="F32" s="3"/>
      <c r="G32" s="3"/>
      <c r="H32" s="3"/>
      <c r="I32" s="3"/>
      <c r="J32" s="3"/>
    </row>
    <row r="33" spans="1:10" s="2" customFormat="1">
      <c r="A33" s="4" t="s">
        <v>18</v>
      </c>
      <c r="B33" s="3"/>
      <c r="C33" s="3"/>
      <c r="D33" s="9"/>
      <c r="E33" s="3"/>
      <c r="F33" s="3"/>
      <c r="G33" s="3"/>
      <c r="H33" s="3"/>
      <c r="I33" s="3"/>
      <c r="J33" s="3"/>
    </row>
    <row r="34" spans="1:10" s="2" customFormat="1">
      <c r="A34" s="4" t="s">
        <v>17</v>
      </c>
      <c r="B34" s="3"/>
      <c r="C34" s="12"/>
      <c r="D34" s="93">
        <f>IF(C34&lt;(0.5*D33),IF(C34&lt;100000,C34,100000),IF((0.5*D33)&lt;100000,(0.5*D33),100000))</f>
        <v>0</v>
      </c>
      <c r="E34" s="3"/>
      <c r="F34" s="3"/>
      <c r="G34" s="3"/>
      <c r="H34" s="3"/>
      <c r="I34" s="3"/>
      <c r="J34" s="3"/>
    </row>
    <row r="35" spans="1:10" s="2" customFormat="1">
      <c r="A35" s="3"/>
      <c r="B35" s="3"/>
      <c r="C35" s="3"/>
      <c r="D35" s="3"/>
      <c r="E35" s="3"/>
      <c r="F35" s="3"/>
      <c r="G35" s="3"/>
      <c r="H35" s="3"/>
      <c r="I35" s="3"/>
      <c r="J35" s="3"/>
    </row>
    <row r="36" spans="1:10" s="2" customFormat="1">
      <c r="A36" s="3"/>
      <c r="B36" s="3"/>
      <c r="C36" s="3"/>
      <c r="D36" s="3"/>
      <c r="E36" s="3"/>
      <c r="F36" s="3"/>
      <c r="G36" s="3"/>
      <c r="H36" s="3"/>
      <c r="I36" s="3"/>
      <c r="J36" s="3"/>
    </row>
    <row r="37" spans="1:10" s="2" customFormat="1">
      <c r="A37" s="3"/>
      <c r="B37" s="3"/>
      <c r="C37" s="3"/>
      <c r="D37" s="3"/>
      <c r="E37" s="3"/>
      <c r="F37" s="3"/>
      <c r="G37" s="3"/>
      <c r="H37" s="3"/>
      <c r="I37" s="3"/>
      <c r="J37" s="3"/>
    </row>
    <row r="38" spans="1:10" s="2" customFormat="1">
      <c r="A38" s="3"/>
      <c r="B38" s="3"/>
      <c r="C38" s="3"/>
      <c r="D38" s="3"/>
      <c r="E38" s="3"/>
      <c r="F38" s="3"/>
      <c r="G38" s="3"/>
      <c r="H38" s="3"/>
      <c r="I38" s="3"/>
      <c r="J38" s="3"/>
    </row>
    <row r="39" spans="1:10" s="2" customFormat="1">
      <c r="A39" s="3"/>
      <c r="B39" s="3"/>
      <c r="C39" s="3"/>
      <c r="D39" s="3"/>
      <c r="E39" s="3"/>
      <c r="F39" s="3"/>
      <c r="G39" s="3"/>
      <c r="H39" s="3"/>
      <c r="I39" s="3"/>
      <c r="J39" s="3"/>
    </row>
    <row r="40" spans="1:10" s="2" customFormat="1">
      <c r="A40" s="3"/>
      <c r="B40" s="3"/>
      <c r="C40" s="3"/>
      <c r="D40" s="3"/>
      <c r="E40" s="3"/>
      <c r="F40" s="3"/>
      <c r="G40" s="3"/>
      <c r="H40" s="3"/>
      <c r="I40" s="3"/>
      <c r="J40" s="3"/>
    </row>
    <row r="41" spans="1:10" s="2" customFormat="1">
      <c r="A41" s="3"/>
      <c r="B41" s="3"/>
      <c r="C41" s="3"/>
      <c r="D41" s="3"/>
      <c r="E41" s="3"/>
      <c r="F41" s="3"/>
      <c r="G41" s="3"/>
      <c r="H41" s="3"/>
      <c r="I41" s="3"/>
      <c r="J41" s="3"/>
    </row>
    <row r="42" spans="1:10" s="2" customFormat="1">
      <c r="A42" s="3"/>
      <c r="B42" s="3"/>
      <c r="C42" s="3"/>
      <c r="D42" s="3"/>
      <c r="E42" s="3"/>
      <c r="F42" s="3"/>
      <c r="G42" s="3"/>
      <c r="H42" s="3"/>
      <c r="I42" s="3"/>
      <c r="J42" s="3"/>
    </row>
    <row r="43" spans="1:10" s="2" customFormat="1">
      <c r="A43" s="3"/>
      <c r="B43" s="3"/>
      <c r="C43" s="3"/>
      <c r="D43" s="3"/>
      <c r="E43" s="3"/>
      <c r="F43" s="3"/>
      <c r="G43" s="3"/>
      <c r="H43" s="3"/>
      <c r="I43" s="3"/>
      <c r="J43" s="3"/>
    </row>
    <row r="44" spans="1:10" s="2" customFormat="1">
      <c r="A44" s="3"/>
      <c r="B44" s="3"/>
      <c r="C44" s="3"/>
      <c r="D44" s="3"/>
      <c r="E44" s="3"/>
      <c r="F44" s="3"/>
      <c r="G44" s="3"/>
      <c r="H44" s="3"/>
      <c r="I44" s="3"/>
      <c r="J44" s="3"/>
    </row>
    <row r="45" spans="1:10" s="2" customFormat="1">
      <c r="A45" s="3"/>
      <c r="B45" s="3"/>
      <c r="C45" s="3"/>
      <c r="D45" s="3"/>
      <c r="E45" s="3"/>
      <c r="F45" s="3"/>
      <c r="G45" s="3"/>
      <c r="H45" s="3"/>
      <c r="I45" s="3"/>
      <c r="J45" s="3"/>
    </row>
    <row r="46" spans="1:10" s="2" customFormat="1">
      <c r="A46" s="3"/>
      <c r="B46" s="3"/>
      <c r="C46" s="3"/>
      <c r="D46" s="3"/>
      <c r="E46" s="3"/>
      <c r="F46" s="3"/>
      <c r="G46" s="3"/>
      <c r="H46" s="3"/>
      <c r="I46" s="3"/>
      <c r="J46" s="3"/>
    </row>
    <row r="47" spans="1:10" s="2" customFormat="1">
      <c r="A47" s="3"/>
      <c r="B47" s="3"/>
      <c r="C47" s="3"/>
      <c r="D47" s="3"/>
      <c r="E47" s="3"/>
      <c r="F47" s="3"/>
      <c r="G47" s="3"/>
      <c r="H47" s="3"/>
      <c r="I47" s="3"/>
      <c r="J47" s="3"/>
    </row>
    <row r="48" spans="1:10" s="2" customFormat="1">
      <c r="A48" s="3"/>
      <c r="B48" s="3"/>
      <c r="C48" s="3"/>
      <c r="D48" s="3"/>
      <c r="E48" s="3"/>
      <c r="F48" s="3"/>
      <c r="G48" s="3"/>
      <c r="H48" s="3"/>
      <c r="I48" s="3"/>
      <c r="J48" s="3"/>
    </row>
    <row r="49" spans="1:10" s="2" customFormat="1">
      <c r="A49" s="3"/>
      <c r="B49" s="3"/>
      <c r="C49" s="3"/>
      <c r="D49" s="3"/>
      <c r="E49" s="3"/>
      <c r="F49" s="3"/>
      <c r="G49" s="3"/>
      <c r="H49" s="3"/>
      <c r="I49" s="3"/>
      <c r="J49" s="3"/>
    </row>
    <row r="50" spans="1:10" s="2" customFormat="1">
      <c r="A50" s="3"/>
      <c r="B50" s="3"/>
      <c r="C50" s="3"/>
      <c r="D50" s="3"/>
      <c r="E50" s="3"/>
      <c r="F50" s="3"/>
      <c r="G50" s="3"/>
      <c r="H50" s="3"/>
      <c r="I50" s="138"/>
      <c r="J50" s="139"/>
    </row>
    <row r="51" spans="1:10" s="2" customFormat="1">
      <c r="A51" s="3"/>
      <c r="B51" s="3"/>
      <c r="C51" s="3"/>
      <c r="D51" s="3"/>
      <c r="E51" s="3"/>
      <c r="F51" s="3"/>
      <c r="G51" s="3"/>
      <c r="H51" s="3"/>
      <c r="I51" s="138"/>
      <c r="J51" s="139"/>
    </row>
    <row r="52" spans="1:10" s="2" customFormat="1">
      <c r="A52" s="4"/>
      <c r="B52" s="3"/>
      <c r="C52" s="3"/>
      <c r="D52" s="3"/>
      <c r="E52" s="3"/>
      <c r="F52" s="3"/>
      <c r="G52" s="3"/>
      <c r="H52" s="3"/>
      <c r="I52" s="138"/>
      <c r="J52" s="139"/>
    </row>
    <row r="53" spans="1:10" s="2" customFormat="1"/>
    <row r="54" spans="1:10" s="2" customFormat="1"/>
    <row r="55" spans="1:10" s="2" customFormat="1"/>
    <row r="56" spans="1:10" s="2" customFormat="1"/>
    <row r="57" spans="1:10" s="2" customFormat="1"/>
    <row r="58" spans="1:10" s="2" customFormat="1"/>
    <row r="59" spans="1:10" s="2" customFormat="1"/>
    <row r="60" spans="1:10" s="2" customFormat="1"/>
    <row r="61" spans="1:10" s="2" customFormat="1"/>
    <row r="62" spans="1:10" s="2" customFormat="1"/>
    <row r="63" spans="1:10" s="2" customFormat="1"/>
    <row r="64" spans="1:10"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sheetData>
  <sheetProtection sheet="1" objects="1" scenarios="1"/>
  <mergeCells count="4">
    <mergeCell ref="I50:J50"/>
    <mergeCell ref="I51:J51"/>
    <mergeCell ref="I52:J52"/>
    <mergeCell ref="A3:J6"/>
  </mergeCells>
  <pageMargins left="0.5" right="0.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5</xdr:col>
                    <xdr:colOff>464820</xdr:colOff>
                    <xdr:row>9</xdr:row>
                    <xdr:rowOff>129540</xdr:rowOff>
                  </from>
                  <to>
                    <xdr:col>8</xdr:col>
                    <xdr:colOff>160020</xdr:colOff>
                    <xdr:row>11</xdr:row>
                    <xdr:rowOff>30480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457200</xdr:colOff>
                    <xdr:row>9</xdr:row>
                    <xdr:rowOff>137160</xdr:rowOff>
                  </from>
                  <to>
                    <xdr:col>4</xdr:col>
                    <xdr:colOff>121920</xdr:colOff>
                    <xdr:row>11</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627"/>
  <sheetViews>
    <sheetView showGridLines="0" showRowColHeaders="0" zoomScale="70" zoomScaleNormal="70" zoomScalePageLayoutView="70" workbookViewId="0">
      <selection activeCell="J34" sqref="J34"/>
    </sheetView>
  </sheetViews>
  <sheetFormatPr defaultColWidth="8.88671875" defaultRowHeight="13.2"/>
  <cols>
    <col min="1" max="2" width="8.88671875" style="1"/>
    <col min="3" max="3" width="9.109375" style="1" customWidth="1"/>
    <col min="4" max="4" width="9.109375" style="1" bestFit="1" customWidth="1"/>
    <col min="5" max="10" width="8.88671875" style="1"/>
    <col min="11" max="127" width="8.88671875" style="2"/>
    <col min="128" max="16384" width="8.88671875" style="1"/>
  </cols>
  <sheetData>
    <row r="1" spans="1:10" ht="30">
      <c r="A1" s="15" t="s">
        <v>81</v>
      </c>
      <c r="B1" s="3"/>
      <c r="C1" s="3"/>
      <c r="D1" s="3"/>
      <c r="E1" s="3"/>
      <c r="F1" s="3"/>
      <c r="G1" s="3"/>
      <c r="H1" s="3"/>
      <c r="I1" s="3"/>
      <c r="J1" s="3"/>
    </row>
    <row r="2" spans="1:10" ht="20.399999999999999">
      <c r="A2" s="14" t="s">
        <v>20</v>
      </c>
      <c r="B2" s="3"/>
      <c r="C2" s="3"/>
      <c r="D2" s="3"/>
      <c r="E2" s="3"/>
      <c r="F2" s="3"/>
      <c r="G2" s="3"/>
      <c r="H2" s="3"/>
      <c r="I2" s="3"/>
      <c r="J2" s="3"/>
    </row>
    <row r="3" spans="1:10" ht="13.2" customHeight="1">
      <c r="A3" s="141" t="s">
        <v>85</v>
      </c>
      <c r="B3" s="141"/>
      <c r="C3" s="141"/>
      <c r="D3" s="141"/>
      <c r="E3" s="141"/>
      <c r="F3" s="141"/>
      <c r="G3" s="141"/>
      <c r="H3" s="141"/>
      <c r="I3" s="141"/>
      <c r="J3" s="141"/>
    </row>
    <row r="4" spans="1:10">
      <c r="A4" s="141"/>
      <c r="B4" s="141"/>
      <c r="C4" s="141"/>
      <c r="D4" s="141"/>
      <c r="E4" s="141"/>
      <c r="F4" s="141"/>
      <c r="G4" s="141"/>
      <c r="H4" s="141"/>
      <c r="I4" s="141"/>
      <c r="J4" s="141"/>
    </row>
    <row r="5" spans="1:10">
      <c r="A5" s="79"/>
      <c r="B5" s="79"/>
      <c r="C5" s="79"/>
      <c r="D5" s="79"/>
      <c r="E5" s="79"/>
      <c r="F5" s="79"/>
      <c r="G5" s="79"/>
      <c r="H5" s="79"/>
      <c r="I5" s="79"/>
      <c r="J5" s="79"/>
    </row>
    <row r="6" spans="1:10" s="2" customFormat="1">
      <c r="A6" s="3"/>
      <c r="B6" s="3"/>
      <c r="C6" s="3"/>
      <c r="D6" s="3"/>
      <c r="E6" s="3"/>
      <c r="F6" s="3"/>
      <c r="G6" s="3"/>
      <c r="H6" s="3"/>
      <c r="I6" s="3"/>
      <c r="J6" s="3"/>
    </row>
    <row r="7" spans="1:10" s="2" customFormat="1">
      <c r="A7" s="10" t="s">
        <v>82</v>
      </c>
      <c r="B7" s="10"/>
      <c r="C7" s="10"/>
      <c r="D7" s="10"/>
      <c r="E7" s="83"/>
      <c r="F7" s="83"/>
      <c r="G7" s="83"/>
      <c r="H7" s="83"/>
      <c r="I7" s="83"/>
      <c r="J7" s="83"/>
    </row>
    <row r="8" spans="1:10" s="2" customFormat="1">
      <c r="A8" s="3"/>
      <c r="B8" s="3"/>
      <c r="C8" s="3"/>
      <c r="D8" s="3"/>
      <c r="E8" s="3"/>
      <c r="F8" s="3"/>
      <c r="G8" s="3"/>
      <c r="H8" s="3"/>
      <c r="I8" s="3"/>
      <c r="J8" s="3"/>
    </row>
    <row r="9" spans="1:10" s="2" customFormat="1">
      <c r="A9" s="13" t="s">
        <v>83</v>
      </c>
      <c r="B9" s="3"/>
      <c r="C9" s="3"/>
      <c r="D9" s="11"/>
      <c r="E9" s="3"/>
      <c r="F9" s="3"/>
      <c r="G9" s="3"/>
      <c r="H9" s="3"/>
      <c r="I9" s="3"/>
      <c r="J9" s="3"/>
    </row>
    <row r="10" spans="1:10" s="2" customFormat="1">
      <c r="A10" s="3"/>
      <c r="B10" s="3"/>
      <c r="C10" s="3"/>
      <c r="D10" s="3"/>
      <c r="E10" s="3"/>
      <c r="F10" s="3"/>
      <c r="G10" s="3"/>
      <c r="H10" s="3"/>
      <c r="I10" s="3"/>
      <c r="J10" s="3"/>
    </row>
    <row r="11" spans="1:10" s="2" customFormat="1">
      <c r="A11" s="10" t="s">
        <v>84</v>
      </c>
      <c r="B11" s="10"/>
      <c r="C11" s="10"/>
      <c r="D11" s="10"/>
      <c r="E11" s="3"/>
      <c r="F11" s="3"/>
      <c r="G11" s="3"/>
      <c r="H11" s="3"/>
      <c r="I11" s="3"/>
      <c r="J11" s="3"/>
    </row>
    <row r="12" spans="1:10" s="2" customFormat="1">
      <c r="A12" s="3"/>
      <c r="B12" s="3"/>
      <c r="C12" s="3"/>
      <c r="D12" s="3"/>
      <c r="E12" s="3"/>
      <c r="F12" s="3"/>
      <c r="G12" s="3"/>
      <c r="H12" s="3"/>
      <c r="I12" s="3"/>
      <c r="J12" s="3"/>
    </row>
    <row r="13" spans="1:10" s="2" customFormat="1">
      <c r="A13" s="4" t="s">
        <v>18</v>
      </c>
      <c r="B13" s="3"/>
      <c r="C13" s="3"/>
      <c r="D13" s="9"/>
      <c r="E13" s="3"/>
      <c r="F13" s="3"/>
      <c r="G13" s="3"/>
      <c r="H13" s="3"/>
      <c r="I13" s="3"/>
      <c r="J13" s="3"/>
    </row>
    <row r="14" spans="1:10" s="2" customFormat="1">
      <c r="A14" s="4" t="s">
        <v>40</v>
      </c>
      <c r="B14" s="3"/>
      <c r="C14" s="12">
        <f>D9*5</f>
        <v>0</v>
      </c>
      <c r="D14" s="76">
        <f>IF(C14&lt;(0.5*D13),IF(C14&lt;100000,C14,100000),IF((0.5*D13)&lt;100000,(0.5*D13),100000))</f>
        <v>0</v>
      </c>
      <c r="E14" s="3"/>
      <c r="F14" s="3"/>
      <c r="G14" s="3"/>
      <c r="H14" s="3"/>
      <c r="I14" s="3"/>
      <c r="J14" s="3"/>
    </row>
    <row r="15" spans="1:10" s="2" customFormat="1">
      <c r="A15" s="3"/>
      <c r="B15" s="3"/>
      <c r="C15" s="3"/>
      <c r="D15" s="3"/>
      <c r="E15" s="3"/>
      <c r="F15" s="3"/>
      <c r="G15" s="3"/>
      <c r="H15" s="3"/>
      <c r="I15" s="3"/>
      <c r="J15" s="3"/>
    </row>
    <row r="16" spans="1:10" s="2" customFormat="1">
      <c r="A16" s="3"/>
      <c r="B16" s="3"/>
      <c r="C16" s="3"/>
      <c r="D16" s="3"/>
      <c r="E16" s="3"/>
      <c r="F16" s="3"/>
      <c r="G16" s="3"/>
      <c r="H16" s="3"/>
      <c r="I16" s="3"/>
      <c r="J16" s="3"/>
    </row>
    <row r="17" spans="1:10" s="2" customFormat="1">
      <c r="A17" s="3"/>
      <c r="B17" s="3"/>
      <c r="C17" s="3"/>
      <c r="D17" s="3"/>
      <c r="E17" s="3"/>
      <c r="F17" s="3"/>
      <c r="G17" s="3"/>
      <c r="H17" s="3"/>
      <c r="I17" s="3"/>
      <c r="J17" s="3"/>
    </row>
    <row r="18" spans="1:10" s="2" customFormat="1">
      <c r="A18" s="3"/>
      <c r="B18" s="3"/>
      <c r="C18" s="3"/>
      <c r="D18" s="3"/>
      <c r="E18" s="3"/>
      <c r="F18" s="3"/>
      <c r="G18" s="3"/>
      <c r="H18" s="3"/>
      <c r="I18" s="3"/>
      <c r="J18" s="3"/>
    </row>
    <row r="19" spans="1:10" s="2" customFormat="1">
      <c r="A19" s="3"/>
      <c r="B19" s="3"/>
      <c r="C19" s="3"/>
      <c r="D19" s="3"/>
      <c r="E19" s="3"/>
      <c r="F19" s="3"/>
      <c r="G19" s="3"/>
      <c r="H19" s="3"/>
      <c r="I19" s="3"/>
      <c r="J19" s="3"/>
    </row>
    <row r="20" spans="1:10" s="2" customFormat="1">
      <c r="A20" s="3"/>
      <c r="B20" s="3"/>
      <c r="C20" s="3"/>
      <c r="D20" s="3"/>
      <c r="E20" s="3"/>
      <c r="F20" s="3"/>
      <c r="G20" s="3"/>
      <c r="H20" s="3"/>
      <c r="I20" s="3"/>
      <c r="J20" s="3"/>
    </row>
    <row r="21" spans="1:10" s="2" customFormat="1">
      <c r="A21" s="3"/>
      <c r="B21" s="3"/>
      <c r="C21" s="3"/>
      <c r="D21" s="3"/>
      <c r="E21" s="3"/>
      <c r="F21" s="3"/>
      <c r="G21" s="3"/>
      <c r="H21" s="3"/>
      <c r="I21" s="3"/>
      <c r="J21" s="3"/>
    </row>
    <row r="22" spans="1:10" s="2" customFormat="1">
      <c r="A22" s="3"/>
      <c r="B22" s="3"/>
      <c r="C22" s="3"/>
      <c r="D22" s="3"/>
      <c r="E22" s="3"/>
      <c r="F22" s="3"/>
      <c r="G22" s="3"/>
      <c r="H22" s="3"/>
      <c r="I22" s="3"/>
      <c r="J22" s="3"/>
    </row>
    <row r="23" spans="1:10" s="2" customFormat="1">
      <c r="A23" s="3"/>
      <c r="B23" s="3"/>
      <c r="C23" s="3"/>
      <c r="D23" s="3"/>
      <c r="E23" s="3"/>
      <c r="F23" s="3"/>
      <c r="G23" s="3"/>
      <c r="H23" s="3"/>
      <c r="I23" s="3"/>
      <c r="J23" s="3"/>
    </row>
    <row r="24" spans="1:10" s="2" customFormat="1">
      <c r="A24" s="3"/>
      <c r="B24" s="3"/>
      <c r="C24" s="3"/>
      <c r="D24" s="3"/>
      <c r="E24" s="3"/>
      <c r="F24" s="3"/>
      <c r="G24" s="3"/>
      <c r="H24" s="3"/>
      <c r="I24" s="3"/>
      <c r="J24" s="3"/>
    </row>
    <row r="25" spans="1:10" s="2" customFormat="1">
      <c r="A25" s="3"/>
      <c r="B25" s="3"/>
      <c r="C25" s="3"/>
      <c r="D25" s="3"/>
      <c r="E25" s="3"/>
      <c r="F25" s="3"/>
      <c r="G25" s="3"/>
      <c r="H25" s="3"/>
      <c r="I25" s="3"/>
      <c r="J25" s="3"/>
    </row>
    <row r="26" spans="1:10" s="2" customFormat="1">
      <c r="A26" s="3"/>
      <c r="B26" s="3"/>
      <c r="C26" s="3"/>
      <c r="D26" s="3"/>
      <c r="E26" s="3"/>
      <c r="F26" s="3"/>
      <c r="G26" s="3"/>
      <c r="H26" s="3"/>
      <c r="I26" s="3"/>
      <c r="J26" s="3"/>
    </row>
    <row r="27" spans="1:10" s="2" customFormat="1">
      <c r="A27" s="3"/>
      <c r="B27" s="3"/>
      <c r="C27" s="3"/>
      <c r="D27" s="3"/>
      <c r="E27" s="3"/>
      <c r="F27" s="3"/>
      <c r="G27" s="3"/>
      <c r="H27" s="3"/>
      <c r="I27" s="3"/>
      <c r="J27" s="3"/>
    </row>
    <row r="28" spans="1:10" s="2" customFormat="1">
      <c r="A28" s="3"/>
      <c r="B28" s="3"/>
      <c r="C28" s="3"/>
      <c r="D28" s="3"/>
      <c r="E28" s="3"/>
      <c r="F28" s="3"/>
      <c r="G28" s="3"/>
      <c r="H28" s="3"/>
      <c r="I28" s="3"/>
      <c r="J28" s="3"/>
    </row>
    <row r="29" spans="1:10" s="2" customFormat="1">
      <c r="A29" s="3"/>
      <c r="B29" s="3"/>
      <c r="C29" s="3"/>
      <c r="D29" s="3"/>
      <c r="E29" s="3"/>
      <c r="F29" s="3"/>
      <c r="G29" s="3"/>
      <c r="H29" s="3"/>
      <c r="I29" s="3"/>
      <c r="J29" s="3"/>
    </row>
    <row r="30" spans="1:10" s="2" customFormat="1">
      <c r="A30" s="3"/>
      <c r="B30" s="3"/>
      <c r="C30" s="3"/>
      <c r="D30" s="3"/>
      <c r="E30" s="3"/>
      <c r="F30" s="3"/>
      <c r="G30" s="3"/>
      <c r="H30" s="3"/>
      <c r="I30" s="3"/>
      <c r="J30" s="3"/>
    </row>
    <row r="31" spans="1:10" s="2" customFormat="1">
      <c r="A31" s="3"/>
      <c r="B31" s="3"/>
      <c r="C31" s="3"/>
      <c r="D31" s="3"/>
      <c r="E31" s="3"/>
      <c r="F31" s="3"/>
      <c r="G31" s="3"/>
      <c r="H31" s="3"/>
      <c r="I31" s="3"/>
      <c r="J31" s="3"/>
    </row>
    <row r="32" spans="1:10" s="2" customFormat="1">
      <c r="A32" s="3"/>
      <c r="B32" s="3"/>
      <c r="C32" s="3"/>
      <c r="D32" s="3"/>
      <c r="E32" s="3"/>
      <c r="F32" s="3"/>
      <c r="G32" s="3"/>
      <c r="H32" s="3"/>
      <c r="I32" s="3"/>
      <c r="J32" s="3"/>
    </row>
    <row r="33" spans="1:10" s="2" customFormat="1">
      <c r="A33" s="3"/>
      <c r="B33" s="3"/>
      <c r="C33" s="3"/>
      <c r="D33" s="3"/>
      <c r="E33" s="3"/>
      <c r="F33" s="3"/>
      <c r="G33" s="3"/>
      <c r="H33" s="3"/>
      <c r="I33" s="3"/>
      <c r="J33" s="3"/>
    </row>
    <row r="34" spans="1:10" s="2" customFormat="1">
      <c r="A34" s="3"/>
      <c r="B34" s="3"/>
      <c r="C34" s="3"/>
      <c r="D34" s="3"/>
      <c r="E34" s="3"/>
      <c r="F34" s="3"/>
      <c r="G34" s="3"/>
      <c r="H34" s="3"/>
      <c r="I34" s="3"/>
      <c r="J34" s="3"/>
    </row>
    <row r="35" spans="1:10" s="2" customFormat="1">
      <c r="A35" s="3"/>
      <c r="B35" s="3"/>
      <c r="C35" s="3"/>
      <c r="D35" s="3"/>
      <c r="E35" s="3"/>
      <c r="F35" s="3"/>
      <c r="G35" s="3"/>
      <c r="H35" s="3"/>
      <c r="I35" s="3"/>
      <c r="J35" s="3"/>
    </row>
    <row r="36" spans="1:10" s="2" customFormat="1">
      <c r="A36" s="3"/>
      <c r="B36" s="3"/>
      <c r="C36" s="3"/>
      <c r="D36" s="3"/>
      <c r="E36" s="3"/>
      <c r="F36" s="3"/>
      <c r="G36" s="3"/>
      <c r="H36" s="3"/>
      <c r="I36" s="3"/>
      <c r="J36" s="3"/>
    </row>
    <row r="37" spans="1:10" s="2" customFormat="1">
      <c r="A37" s="3"/>
      <c r="B37" s="3"/>
      <c r="C37" s="3"/>
      <c r="D37" s="3"/>
      <c r="E37" s="3"/>
      <c r="F37" s="3"/>
      <c r="G37" s="3"/>
      <c r="H37" s="3"/>
      <c r="I37" s="3"/>
      <c r="J37" s="3"/>
    </row>
    <row r="38" spans="1:10" s="2" customFormat="1">
      <c r="A38" s="3"/>
      <c r="B38" s="3"/>
      <c r="C38" s="3"/>
      <c r="D38" s="3"/>
      <c r="E38" s="3"/>
      <c r="F38" s="3"/>
      <c r="G38" s="3"/>
      <c r="H38" s="3"/>
      <c r="I38" s="3"/>
      <c r="J38" s="3"/>
    </row>
    <row r="39" spans="1:10" s="2" customFormat="1">
      <c r="A39" s="3"/>
      <c r="B39" s="3"/>
      <c r="C39" s="3"/>
      <c r="D39" s="3"/>
      <c r="E39" s="3"/>
      <c r="F39" s="3"/>
      <c r="G39" s="3"/>
      <c r="H39" s="3"/>
      <c r="I39" s="3"/>
      <c r="J39" s="3"/>
    </row>
    <row r="40" spans="1:10" s="2" customFormat="1">
      <c r="A40" s="3"/>
      <c r="B40" s="3"/>
      <c r="C40" s="3"/>
      <c r="D40" s="3"/>
      <c r="E40" s="3"/>
      <c r="F40" s="3"/>
      <c r="G40" s="3"/>
      <c r="H40" s="3"/>
      <c r="I40" s="3"/>
      <c r="J40" s="3"/>
    </row>
    <row r="41" spans="1:10" s="2" customFormat="1">
      <c r="A41" s="3"/>
      <c r="B41" s="3"/>
      <c r="C41" s="3"/>
      <c r="D41" s="3"/>
      <c r="E41" s="3"/>
      <c r="F41" s="3"/>
      <c r="G41" s="3"/>
      <c r="H41" s="3"/>
      <c r="I41" s="3"/>
      <c r="J41" s="3"/>
    </row>
    <row r="42" spans="1:10" s="2" customFormat="1">
      <c r="A42" s="3"/>
      <c r="B42" s="3"/>
      <c r="C42" s="3"/>
      <c r="D42" s="3"/>
      <c r="E42" s="3"/>
      <c r="F42" s="3"/>
      <c r="G42" s="3"/>
      <c r="H42" s="3"/>
      <c r="I42" s="3"/>
      <c r="J42" s="3"/>
    </row>
    <row r="43" spans="1:10" s="2" customFormat="1">
      <c r="A43" s="3"/>
      <c r="B43" s="3"/>
      <c r="C43" s="3"/>
      <c r="D43" s="3"/>
      <c r="E43" s="3"/>
      <c r="F43" s="3"/>
      <c r="G43" s="3"/>
      <c r="H43" s="3"/>
      <c r="I43" s="3"/>
      <c r="J43" s="3"/>
    </row>
    <row r="44" spans="1:10" s="2" customFormat="1">
      <c r="A44" s="3"/>
      <c r="B44" s="3"/>
      <c r="C44" s="3"/>
      <c r="D44" s="3"/>
      <c r="E44" s="3"/>
      <c r="F44" s="3"/>
      <c r="G44" s="3"/>
      <c r="H44" s="3"/>
      <c r="I44" s="3"/>
      <c r="J44" s="3"/>
    </row>
    <row r="45" spans="1:10" s="2" customFormat="1">
      <c r="A45" s="3"/>
      <c r="B45" s="3"/>
      <c r="C45" s="3"/>
      <c r="D45" s="3"/>
      <c r="E45" s="3"/>
      <c r="F45" s="3"/>
      <c r="G45" s="3"/>
      <c r="H45" s="3"/>
      <c r="I45" s="3"/>
      <c r="J45" s="3"/>
    </row>
    <row r="46" spans="1:10" s="2" customFormat="1">
      <c r="A46" s="3"/>
      <c r="B46" s="3"/>
      <c r="C46" s="3"/>
      <c r="D46" s="3"/>
      <c r="E46" s="3"/>
      <c r="F46" s="3"/>
      <c r="G46" s="3"/>
      <c r="H46" s="3"/>
      <c r="I46" s="3"/>
      <c r="J46" s="3"/>
    </row>
    <row r="47" spans="1:10" s="2" customFormat="1">
      <c r="A47" s="3"/>
      <c r="B47" s="3"/>
      <c r="C47" s="3"/>
      <c r="D47" s="3"/>
      <c r="E47" s="3"/>
      <c r="F47" s="3"/>
      <c r="G47" s="3"/>
      <c r="H47" s="3"/>
      <c r="I47" s="3"/>
      <c r="J47" s="3"/>
    </row>
    <row r="48" spans="1:10" s="2" customFormat="1">
      <c r="A48" s="3"/>
      <c r="B48" s="3"/>
      <c r="C48" s="3"/>
      <c r="D48" s="3"/>
      <c r="E48" s="3"/>
      <c r="F48" s="3"/>
      <c r="G48" s="3"/>
      <c r="H48" s="3"/>
      <c r="I48" s="3"/>
      <c r="J48" s="3"/>
    </row>
    <row r="49" spans="1:10" s="2" customFormat="1">
      <c r="A49" s="3"/>
      <c r="B49" s="3"/>
      <c r="C49" s="3"/>
      <c r="D49" s="3"/>
      <c r="E49" s="3"/>
      <c r="F49" s="3"/>
      <c r="G49" s="3"/>
      <c r="H49" s="3"/>
      <c r="I49" s="3"/>
      <c r="J49" s="3"/>
    </row>
    <row r="50" spans="1:10" s="2" customFormat="1">
      <c r="A50" s="3"/>
      <c r="B50" s="3"/>
      <c r="C50" s="3"/>
      <c r="D50" s="3"/>
      <c r="E50" s="3"/>
      <c r="F50" s="3"/>
      <c r="G50" s="3"/>
      <c r="H50" s="3"/>
      <c r="I50" s="138"/>
      <c r="J50" s="139"/>
    </row>
    <row r="51" spans="1:10" s="2" customFormat="1">
      <c r="A51" s="3"/>
      <c r="B51" s="3"/>
      <c r="C51" s="3"/>
      <c r="D51" s="3"/>
      <c r="E51" s="3"/>
      <c r="F51" s="3"/>
      <c r="G51" s="3"/>
      <c r="H51" s="3"/>
      <c r="I51" s="138"/>
      <c r="J51" s="139"/>
    </row>
    <row r="52" spans="1:10" s="2" customFormat="1">
      <c r="A52" s="4"/>
      <c r="B52" s="3"/>
      <c r="C52" s="3"/>
      <c r="D52" s="3"/>
      <c r="E52" s="3"/>
      <c r="F52" s="3"/>
      <c r="G52" s="3"/>
      <c r="H52" s="3"/>
      <c r="I52" s="138"/>
      <c r="J52" s="139"/>
    </row>
    <row r="53" spans="1:10" s="2" customFormat="1"/>
    <row r="54" spans="1:10" s="2" customFormat="1"/>
    <row r="55" spans="1:10" s="2" customFormat="1"/>
    <row r="56" spans="1:10" s="2" customFormat="1"/>
    <row r="57" spans="1:10" s="2" customFormat="1"/>
    <row r="58" spans="1:10" s="2" customFormat="1"/>
    <row r="59" spans="1:10" s="2" customFormat="1"/>
    <row r="60" spans="1:10" s="2" customFormat="1"/>
    <row r="61" spans="1:10" s="2" customFormat="1"/>
    <row r="62" spans="1:10" s="2" customFormat="1"/>
    <row r="63" spans="1:10" s="2" customFormat="1"/>
    <row r="64" spans="1:10"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sheetData>
  <sheetProtection sheet="1" objects="1" scenarios="1"/>
  <mergeCells count="4">
    <mergeCell ref="I50:J50"/>
    <mergeCell ref="I51:J51"/>
    <mergeCell ref="I52:J52"/>
    <mergeCell ref="A3:J4"/>
  </mergeCells>
  <pageMargins left="0.5" right="0.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627"/>
  <sheetViews>
    <sheetView showGridLines="0" showRowColHeaders="0" zoomScale="70" zoomScaleNormal="70" zoomScalePageLayoutView="70" workbookViewId="0">
      <selection activeCell="D31" sqref="D31"/>
    </sheetView>
  </sheetViews>
  <sheetFormatPr defaultColWidth="8.88671875" defaultRowHeight="13.2"/>
  <cols>
    <col min="1" max="2" width="8.88671875" style="1"/>
    <col min="3" max="3" width="9.109375" style="1" customWidth="1"/>
    <col min="4" max="4" width="9.109375" style="1" bestFit="1" customWidth="1"/>
    <col min="5" max="10" width="8.88671875" style="1"/>
    <col min="11" max="127" width="8.88671875" style="2"/>
    <col min="128" max="16384" width="8.88671875" style="1"/>
  </cols>
  <sheetData>
    <row r="1" spans="1:10" ht="30">
      <c r="A1" s="15" t="s">
        <v>86</v>
      </c>
      <c r="B1" s="3"/>
      <c r="C1" s="3"/>
      <c r="D1" s="3"/>
      <c r="E1" s="3"/>
      <c r="F1" s="3"/>
      <c r="G1" s="3"/>
      <c r="H1" s="3"/>
      <c r="I1" s="3"/>
      <c r="J1" s="3"/>
    </row>
    <row r="2" spans="1:10" ht="20.399999999999999">
      <c r="A2" s="14" t="s">
        <v>20</v>
      </c>
      <c r="B2" s="3"/>
      <c r="C2" s="3"/>
      <c r="D2" s="3"/>
      <c r="E2" s="3"/>
      <c r="F2" s="3"/>
      <c r="G2" s="3"/>
      <c r="H2" s="3"/>
      <c r="I2" s="3"/>
      <c r="J2" s="3"/>
    </row>
    <row r="3" spans="1:10" ht="13.2" customHeight="1">
      <c r="A3" s="141" t="s">
        <v>87</v>
      </c>
      <c r="B3" s="141"/>
      <c r="C3" s="141"/>
      <c r="D3" s="141"/>
      <c r="E3" s="141"/>
      <c r="F3" s="141"/>
      <c r="G3" s="141"/>
      <c r="H3" s="141"/>
      <c r="I3" s="141"/>
      <c r="J3" s="141"/>
    </row>
    <row r="4" spans="1:10">
      <c r="A4" s="141"/>
      <c r="B4" s="141"/>
      <c r="C4" s="141"/>
      <c r="D4" s="141"/>
      <c r="E4" s="141"/>
      <c r="F4" s="141"/>
      <c r="G4" s="141"/>
      <c r="H4" s="141"/>
      <c r="I4" s="141"/>
      <c r="J4" s="141"/>
    </row>
    <row r="5" spans="1:10">
      <c r="A5" s="79"/>
      <c r="B5" s="79"/>
      <c r="C5" s="79"/>
      <c r="D5" s="79"/>
      <c r="E5" s="79"/>
      <c r="F5" s="79"/>
      <c r="G5" s="79"/>
      <c r="H5" s="79"/>
      <c r="I5" s="79"/>
      <c r="J5" s="79"/>
    </row>
    <row r="6" spans="1:10" s="2" customFormat="1">
      <c r="A6" s="3"/>
      <c r="B6" s="3"/>
      <c r="C6" s="3"/>
      <c r="D6" s="3"/>
      <c r="E6" s="3"/>
      <c r="F6" s="3"/>
      <c r="G6" s="3"/>
      <c r="H6" s="3"/>
      <c r="I6" s="3"/>
      <c r="J6" s="3"/>
    </row>
    <row r="7" spans="1:10" s="2" customFormat="1">
      <c r="A7" s="10" t="s">
        <v>82</v>
      </c>
      <c r="B7" s="10"/>
      <c r="C7" s="10"/>
      <c r="D7" s="10"/>
      <c r="E7" s="83"/>
      <c r="F7" s="83"/>
      <c r="G7" s="83"/>
      <c r="H7" s="83"/>
      <c r="I7" s="83"/>
      <c r="J7" s="83"/>
    </row>
    <row r="8" spans="1:10" s="2" customFormat="1">
      <c r="A8" s="24"/>
      <c r="B8" s="24"/>
      <c r="C8" s="24"/>
      <c r="D8" s="24"/>
      <c r="E8" s="3"/>
      <c r="F8" s="3"/>
      <c r="G8" s="3"/>
      <c r="H8" s="3"/>
      <c r="I8" s="3"/>
      <c r="J8" s="3"/>
    </row>
    <row r="9" spans="1:10" s="2" customFormat="1">
      <c r="A9" s="24"/>
      <c r="B9" s="24"/>
      <c r="C9" s="24"/>
      <c r="D9" s="24"/>
      <c r="E9" s="3"/>
      <c r="F9" s="3"/>
      <c r="G9" s="3"/>
      <c r="H9" s="3"/>
      <c r="I9" s="3"/>
      <c r="J9" s="3"/>
    </row>
    <row r="10" spans="1:10" s="2" customFormat="1">
      <c r="A10" s="24"/>
      <c r="B10" s="24"/>
      <c r="C10" s="24"/>
      <c r="D10" s="24"/>
      <c r="E10" s="3"/>
      <c r="F10" s="3"/>
      <c r="G10" s="3"/>
      <c r="H10" s="3"/>
      <c r="I10" s="3"/>
      <c r="J10" s="3"/>
    </row>
    <row r="11" spans="1:10" s="2" customFormat="1">
      <c r="A11" s="24"/>
      <c r="B11" s="24"/>
      <c r="C11" s="24"/>
      <c r="D11" s="24"/>
      <c r="E11" s="3"/>
      <c r="F11" s="3"/>
      <c r="G11" s="3"/>
      <c r="H11" s="3"/>
      <c r="I11" s="3"/>
      <c r="J11" s="3"/>
    </row>
    <row r="12" spans="1:10" s="2" customFormat="1">
      <c r="A12" s="3"/>
      <c r="B12" s="3"/>
      <c r="C12" s="3"/>
      <c r="D12" s="3"/>
      <c r="E12" s="3"/>
      <c r="F12" s="3"/>
      <c r="G12" s="3"/>
      <c r="H12" s="3"/>
      <c r="I12" s="3"/>
      <c r="J12" s="3"/>
    </row>
    <row r="13" spans="1:10" s="2" customFormat="1">
      <c r="A13" s="13" t="s">
        <v>88</v>
      </c>
      <c r="B13" s="3"/>
      <c r="C13" s="3"/>
      <c r="D13" s="11"/>
      <c r="E13" s="3"/>
      <c r="F13" s="3"/>
      <c r="G13" s="3"/>
      <c r="H13" s="3"/>
      <c r="I13" s="3"/>
      <c r="J13" s="3"/>
    </row>
    <row r="14" spans="1:10" s="2" customFormat="1">
      <c r="A14" s="59" t="s">
        <v>90</v>
      </c>
      <c r="B14" s="3"/>
      <c r="C14" s="3"/>
      <c r="D14" s="80"/>
      <c r="E14" s="3"/>
      <c r="F14" s="3"/>
      <c r="G14" s="3"/>
      <c r="H14" s="3"/>
      <c r="I14" s="3"/>
      <c r="J14" s="3"/>
    </row>
    <row r="15" spans="1:10" s="2" customFormat="1">
      <c r="A15" s="3"/>
      <c r="B15" s="3"/>
      <c r="C15" s="3"/>
      <c r="D15" s="3"/>
      <c r="E15" s="3"/>
      <c r="F15" s="3"/>
      <c r="G15" s="3"/>
      <c r="H15" s="3"/>
      <c r="I15" s="3"/>
      <c r="J15" s="3"/>
    </row>
    <row r="16" spans="1:10" s="2" customFormat="1">
      <c r="A16" s="10" t="s">
        <v>91</v>
      </c>
      <c r="B16" s="10"/>
      <c r="C16" s="10"/>
      <c r="D16" s="10"/>
      <c r="E16" s="3"/>
      <c r="F16" s="3"/>
      <c r="G16" s="3"/>
      <c r="H16" s="3"/>
      <c r="I16" s="3"/>
      <c r="J16" s="3"/>
    </row>
    <row r="17" spans="1:10" s="2" customFormat="1">
      <c r="A17" s="3"/>
      <c r="B17" s="3"/>
      <c r="C17" s="3"/>
      <c r="D17" s="3"/>
      <c r="E17" s="3"/>
      <c r="F17" s="3"/>
      <c r="G17" s="3"/>
      <c r="H17" s="3"/>
      <c r="I17" s="3"/>
      <c r="J17" s="3"/>
    </row>
    <row r="18" spans="1:10" s="2" customFormat="1">
      <c r="A18" s="4" t="s">
        <v>18</v>
      </c>
      <c r="B18" s="3"/>
      <c r="C18" s="3"/>
      <c r="D18" s="9"/>
      <c r="E18" s="3"/>
      <c r="F18" s="3"/>
      <c r="G18" s="3"/>
      <c r="H18" s="3"/>
      <c r="I18" s="3"/>
      <c r="J18" s="3"/>
    </row>
    <row r="19" spans="1:10" s="2" customFormat="1">
      <c r="A19" s="4" t="s">
        <v>89</v>
      </c>
      <c r="B19" s="3"/>
      <c r="C19" s="12">
        <f>D13*75</f>
        <v>0</v>
      </c>
      <c r="D19" s="76">
        <f>IF(C19&lt;(0.5*D18),IF(C19&lt;100000,C19,100000),IF((0.5*D18)&lt;100000,(0.5*D18),100000))</f>
        <v>0</v>
      </c>
      <c r="E19" s="3"/>
      <c r="F19" s="3"/>
      <c r="G19" s="3"/>
      <c r="H19" s="3"/>
      <c r="I19" s="3"/>
      <c r="J19" s="3"/>
    </row>
    <row r="20" spans="1:10" s="2" customFormat="1">
      <c r="A20" s="3"/>
      <c r="B20" s="3"/>
      <c r="C20" s="3"/>
      <c r="D20" s="3"/>
      <c r="E20" s="3"/>
      <c r="F20" s="3"/>
      <c r="G20" s="3"/>
      <c r="H20" s="3"/>
      <c r="I20" s="3"/>
      <c r="J20" s="3"/>
    </row>
    <row r="21" spans="1:10" s="2" customFormat="1">
      <c r="A21" s="3"/>
      <c r="B21" s="3"/>
      <c r="C21" s="3"/>
      <c r="D21" s="3"/>
      <c r="E21" s="3"/>
      <c r="F21" s="3"/>
      <c r="G21" s="3"/>
      <c r="H21" s="3"/>
      <c r="I21" s="3"/>
      <c r="J21" s="3"/>
    </row>
    <row r="22" spans="1:10" s="2" customFormat="1">
      <c r="A22" s="3"/>
      <c r="B22" s="3"/>
      <c r="C22" s="3"/>
      <c r="D22" s="3"/>
      <c r="E22" s="3"/>
      <c r="F22" s="3"/>
      <c r="G22" s="3"/>
      <c r="H22" s="3"/>
      <c r="I22" s="3"/>
      <c r="J22" s="3"/>
    </row>
    <row r="23" spans="1:10" s="2" customFormat="1">
      <c r="A23" s="3"/>
      <c r="B23" s="3"/>
      <c r="C23" s="3"/>
      <c r="D23" s="3"/>
      <c r="E23" s="3"/>
      <c r="F23" s="3"/>
      <c r="G23" s="3"/>
      <c r="H23" s="3"/>
      <c r="I23" s="3"/>
      <c r="J23" s="3"/>
    </row>
    <row r="24" spans="1:10" s="2" customFormat="1">
      <c r="A24" s="3"/>
      <c r="B24" s="3"/>
      <c r="C24" s="3"/>
      <c r="D24" s="3"/>
      <c r="E24" s="3"/>
      <c r="F24" s="3"/>
      <c r="G24" s="3"/>
      <c r="H24" s="3"/>
      <c r="I24" s="3"/>
      <c r="J24" s="3"/>
    </row>
    <row r="25" spans="1:10" s="2" customFormat="1">
      <c r="A25" s="3"/>
      <c r="B25" s="3"/>
      <c r="C25" s="3"/>
      <c r="D25" s="3"/>
      <c r="E25" s="3"/>
      <c r="F25" s="3"/>
      <c r="G25" s="3"/>
      <c r="H25" s="3"/>
      <c r="I25" s="3"/>
      <c r="J25" s="3"/>
    </row>
    <row r="26" spans="1:10" s="2" customFormat="1">
      <c r="A26" s="3"/>
      <c r="B26" s="3"/>
      <c r="C26" s="3"/>
      <c r="D26" s="3"/>
      <c r="E26" s="3"/>
      <c r="F26" s="3"/>
      <c r="G26" s="3"/>
      <c r="H26" s="3"/>
      <c r="I26" s="3"/>
      <c r="J26" s="3"/>
    </row>
    <row r="27" spans="1:10" s="2" customFormat="1">
      <c r="A27" s="3"/>
      <c r="B27" s="3"/>
      <c r="C27" s="3"/>
      <c r="D27" s="3"/>
      <c r="E27" s="3"/>
      <c r="F27" s="3"/>
      <c r="G27" s="3"/>
      <c r="H27" s="3"/>
      <c r="I27" s="3"/>
      <c r="J27" s="3"/>
    </row>
    <row r="28" spans="1:10" s="2" customFormat="1">
      <c r="A28" s="3"/>
      <c r="B28" s="3"/>
      <c r="C28" s="3"/>
      <c r="D28" s="3"/>
      <c r="E28" s="3"/>
      <c r="F28" s="3"/>
      <c r="G28" s="3"/>
      <c r="H28" s="3"/>
      <c r="I28" s="3"/>
      <c r="J28" s="3"/>
    </row>
    <row r="29" spans="1:10" s="2" customFormat="1">
      <c r="A29" s="3"/>
      <c r="B29" s="3"/>
      <c r="C29" s="3"/>
      <c r="D29" s="3"/>
      <c r="E29" s="3"/>
      <c r="F29" s="3"/>
      <c r="G29" s="3"/>
      <c r="H29" s="3"/>
      <c r="I29" s="3"/>
      <c r="J29" s="3"/>
    </row>
    <row r="30" spans="1:10" s="2" customFormat="1">
      <c r="A30" s="3"/>
      <c r="B30" s="3"/>
      <c r="C30" s="3"/>
      <c r="D30" s="3"/>
      <c r="E30" s="3"/>
      <c r="F30" s="3"/>
      <c r="G30" s="3"/>
      <c r="H30" s="3"/>
      <c r="I30" s="3"/>
      <c r="J30" s="3"/>
    </row>
    <row r="31" spans="1:10" s="2" customFormat="1">
      <c r="A31" s="3"/>
      <c r="B31" s="3"/>
      <c r="C31" s="3"/>
      <c r="D31" s="3"/>
      <c r="E31" s="3"/>
      <c r="F31" s="3"/>
      <c r="G31" s="3"/>
      <c r="H31" s="3"/>
      <c r="I31" s="3"/>
      <c r="J31" s="3"/>
    </row>
    <row r="32" spans="1:10" s="2" customFormat="1">
      <c r="A32" s="3"/>
      <c r="B32" s="3"/>
      <c r="C32" s="3"/>
      <c r="D32" s="3"/>
      <c r="E32" s="3"/>
      <c r="F32" s="3"/>
      <c r="G32" s="3"/>
      <c r="H32" s="3"/>
      <c r="I32" s="3"/>
      <c r="J32" s="3"/>
    </row>
    <row r="33" spans="1:10" s="2" customFormat="1">
      <c r="A33" s="3"/>
      <c r="B33" s="3"/>
      <c r="C33" s="3"/>
      <c r="D33" s="3"/>
      <c r="E33" s="3"/>
      <c r="F33" s="3"/>
      <c r="G33" s="3"/>
      <c r="H33" s="3"/>
      <c r="I33" s="3"/>
      <c r="J33" s="3"/>
    </row>
    <row r="34" spans="1:10" s="2" customFormat="1">
      <c r="A34" s="3"/>
      <c r="B34" s="3"/>
      <c r="C34" s="3"/>
      <c r="D34" s="3"/>
      <c r="E34" s="3"/>
      <c r="F34" s="3"/>
      <c r="G34" s="3"/>
      <c r="H34" s="3"/>
      <c r="I34" s="3"/>
      <c r="J34" s="3"/>
    </row>
    <row r="35" spans="1:10" s="2" customFormat="1">
      <c r="A35" s="3"/>
      <c r="B35" s="3"/>
      <c r="C35" s="3"/>
      <c r="D35" s="3"/>
      <c r="E35" s="3"/>
      <c r="F35" s="3"/>
      <c r="G35" s="3"/>
      <c r="H35" s="3"/>
      <c r="I35" s="3"/>
      <c r="J35" s="3"/>
    </row>
    <row r="36" spans="1:10" s="2" customFormat="1">
      <c r="A36" s="3"/>
      <c r="B36" s="3"/>
      <c r="C36" s="3"/>
      <c r="D36" s="3"/>
      <c r="E36" s="3"/>
      <c r="F36" s="3"/>
      <c r="G36" s="3"/>
      <c r="H36" s="3"/>
      <c r="I36" s="3"/>
      <c r="J36" s="3"/>
    </row>
    <row r="37" spans="1:10" s="2" customFormat="1">
      <c r="A37" s="3"/>
      <c r="B37" s="3"/>
      <c r="C37" s="3"/>
      <c r="D37" s="3"/>
      <c r="E37" s="3"/>
      <c r="F37" s="3"/>
      <c r="G37" s="3"/>
      <c r="H37" s="3"/>
      <c r="I37" s="3"/>
      <c r="J37" s="3"/>
    </row>
    <row r="38" spans="1:10" s="2" customFormat="1">
      <c r="A38" s="3"/>
      <c r="B38" s="3"/>
      <c r="C38" s="3"/>
      <c r="D38" s="3"/>
      <c r="E38" s="3"/>
      <c r="F38" s="3"/>
      <c r="G38" s="3"/>
      <c r="H38" s="3"/>
      <c r="I38" s="3"/>
      <c r="J38" s="3"/>
    </row>
    <row r="39" spans="1:10" s="2" customFormat="1">
      <c r="A39" s="3"/>
      <c r="B39" s="3"/>
      <c r="C39" s="3"/>
      <c r="D39" s="3"/>
      <c r="E39" s="3"/>
      <c r="F39" s="3"/>
      <c r="G39" s="3"/>
      <c r="H39" s="3"/>
      <c r="I39" s="3"/>
      <c r="J39" s="3"/>
    </row>
    <row r="40" spans="1:10" s="2" customFormat="1">
      <c r="A40" s="3"/>
      <c r="B40" s="3"/>
      <c r="C40" s="3"/>
      <c r="D40" s="3"/>
      <c r="E40" s="3"/>
      <c r="F40" s="3"/>
      <c r="G40" s="3"/>
      <c r="H40" s="3"/>
      <c r="I40" s="3"/>
      <c r="J40" s="3"/>
    </row>
    <row r="41" spans="1:10" s="2" customFormat="1">
      <c r="A41" s="3"/>
      <c r="B41" s="3"/>
      <c r="C41" s="3"/>
      <c r="D41" s="3"/>
      <c r="E41" s="3"/>
      <c r="F41" s="3"/>
      <c r="G41" s="3"/>
      <c r="H41" s="3"/>
      <c r="I41" s="3"/>
      <c r="J41" s="3"/>
    </row>
    <row r="42" spans="1:10" s="2" customFormat="1">
      <c r="A42" s="3"/>
      <c r="B42" s="3"/>
      <c r="C42" s="3"/>
      <c r="D42" s="3"/>
      <c r="E42" s="3"/>
      <c r="F42" s="3"/>
      <c r="G42" s="3"/>
      <c r="H42" s="3"/>
      <c r="I42" s="3"/>
      <c r="J42" s="3"/>
    </row>
    <row r="43" spans="1:10" s="2" customFormat="1">
      <c r="A43" s="3"/>
      <c r="B43" s="3"/>
      <c r="C43" s="3"/>
      <c r="D43" s="3"/>
      <c r="E43" s="3"/>
      <c r="F43" s="3"/>
      <c r="G43" s="3"/>
      <c r="H43" s="3"/>
      <c r="I43" s="3"/>
      <c r="J43" s="3"/>
    </row>
    <row r="44" spans="1:10" s="2" customFormat="1">
      <c r="A44" s="3"/>
      <c r="B44" s="3"/>
      <c r="C44" s="3"/>
      <c r="D44" s="3"/>
      <c r="E44" s="3"/>
      <c r="F44" s="3"/>
      <c r="G44" s="3"/>
      <c r="H44" s="3"/>
      <c r="I44" s="3"/>
      <c r="J44" s="3"/>
    </row>
    <row r="45" spans="1:10" s="2" customFormat="1">
      <c r="A45" s="3"/>
      <c r="B45" s="3"/>
      <c r="C45" s="3"/>
      <c r="D45" s="3"/>
      <c r="E45" s="3"/>
      <c r="F45" s="3"/>
      <c r="G45" s="3"/>
      <c r="H45" s="3"/>
      <c r="I45" s="3"/>
      <c r="J45" s="3"/>
    </row>
    <row r="46" spans="1:10" s="2" customFormat="1">
      <c r="A46" s="3"/>
      <c r="B46" s="3"/>
      <c r="C46" s="3"/>
      <c r="D46" s="3"/>
      <c r="E46" s="3"/>
      <c r="F46" s="3"/>
      <c r="G46" s="3"/>
      <c r="H46" s="3"/>
      <c r="I46" s="3"/>
      <c r="J46" s="3"/>
    </row>
    <row r="47" spans="1:10" s="2" customFormat="1">
      <c r="A47" s="3"/>
      <c r="B47" s="3"/>
      <c r="C47" s="3"/>
      <c r="D47" s="3"/>
      <c r="E47" s="3"/>
      <c r="F47" s="3"/>
      <c r="G47" s="3"/>
      <c r="H47" s="3"/>
      <c r="I47" s="3"/>
      <c r="J47" s="3"/>
    </row>
    <row r="48" spans="1:10" s="2" customFormat="1">
      <c r="A48" s="3"/>
      <c r="B48" s="3"/>
      <c r="C48" s="3"/>
      <c r="D48" s="3"/>
      <c r="E48" s="3"/>
      <c r="F48" s="3"/>
      <c r="G48" s="3"/>
      <c r="H48" s="3"/>
      <c r="I48" s="3"/>
      <c r="J48" s="3"/>
    </row>
    <row r="49" spans="1:10" s="2" customFormat="1">
      <c r="A49" s="3"/>
      <c r="B49" s="3"/>
      <c r="C49" s="3"/>
      <c r="D49" s="3"/>
      <c r="E49" s="3"/>
      <c r="F49" s="3"/>
      <c r="G49" s="3"/>
      <c r="H49" s="3"/>
      <c r="I49" s="3"/>
      <c r="J49" s="3"/>
    </row>
    <row r="50" spans="1:10" s="2" customFormat="1">
      <c r="A50" s="3"/>
      <c r="B50" s="3"/>
      <c r="C50" s="3"/>
      <c r="D50" s="3"/>
      <c r="E50" s="3"/>
      <c r="F50" s="3"/>
      <c r="G50" s="3"/>
      <c r="H50" s="3"/>
      <c r="I50" s="138"/>
      <c r="J50" s="139"/>
    </row>
    <row r="51" spans="1:10" s="2" customFormat="1">
      <c r="A51" s="3"/>
      <c r="B51" s="3"/>
      <c r="C51" s="3"/>
      <c r="D51" s="3"/>
      <c r="E51" s="3"/>
      <c r="F51" s="3"/>
      <c r="G51" s="3"/>
      <c r="H51" s="3"/>
      <c r="I51" s="138"/>
      <c r="J51" s="139"/>
    </row>
    <row r="52" spans="1:10" s="2" customFormat="1">
      <c r="A52" s="4"/>
      <c r="B52" s="3"/>
      <c r="C52" s="3"/>
      <c r="D52" s="3"/>
      <c r="E52" s="3"/>
      <c r="F52" s="3"/>
      <c r="G52" s="3"/>
      <c r="H52" s="3"/>
      <c r="I52" s="138"/>
      <c r="J52" s="139"/>
    </row>
    <row r="53" spans="1:10" s="2" customFormat="1"/>
    <row r="54" spans="1:10" s="2" customFormat="1"/>
    <row r="55" spans="1:10" s="2" customFormat="1"/>
    <row r="56" spans="1:10" s="2" customFormat="1"/>
    <row r="57" spans="1:10" s="2" customFormat="1"/>
    <row r="58" spans="1:10" s="2" customFormat="1"/>
    <row r="59" spans="1:10" s="2" customFormat="1"/>
    <row r="60" spans="1:10" s="2" customFormat="1"/>
    <row r="61" spans="1:10" s="2" customFormat="1"/>
    <row r="62" spans="1:10" s="2" customFormat="1"/>
    <row r="63" spans="1:10" s="2" customFormat="1"/>
    <row r="64" spans="1:10"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sheetData>
  <mergeCells count="4">
    <mergeCell ref="A3:J4"/>
    <mergeCell ref="I50:J50"/>
    <mergeCell ref="I51:J51"/>
    <mergeCell ref="I52:J52"/>
  </mergeCells>
  <pageMargins left="0.5" right="0.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0</xdr:col>
                    <xdr:colOff>144780</xdr:colOff>
                    <xdr:row>7</xdr:row>
                    <xdr:rowOff>121920</xdr:rowOff>
                  </from>
                  <to>
                    <xdr:col>3</xdr:col>
                    <xdr:colOff>68580</xdr:colOff>
                    <xdr:row>9</xdr:row>
                    <xdr:rowOff>30480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0</xdr:col>
                    <xdr:colOff>144780</xdr:colOff>
                    <xdr:row>9</xdr:row>
                    <xdr:rowOff>15240</xdr:rowOff>
                  </from>
                  <to>
                    <xdr:col>3</xdr:col>
                    <xdr:colOff>68580</xdr:colOff>
                    <xdr:row>10</xdr:row>
                    <xdr:rowOff>91440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627"/>
  <sheetViews>
    <sheetView showGridLines="0" showRowColHeaders="0" zoomScale="70" zoomScaleNormal="70" zoomScalePageLayoutView="70" workbookViewId="0">
      <selection activeCell="A17" sqref="A17"/>
    </sheetView>
  </sheetViews>
  <sheetFormatPr defaultColWidth="8.88671875" defaultRowHeight="13.2"/>
  <cols>
    <col min="1" max="2" width="8.88671875" style="1"/>
    <col min="3" max="3" width="9.109375" style="1" customWidth="1"/>
    <col min="4" max="4" width="9.109375" style="1" bestFit="1" customWidth="1"/>
    <col min="5" max="10" width="8.88671875" style="1"/>
    <col min="11" max="127" width="8.88671875" style="2"/>
    <col min="128" max="16384" width="8.88671875" style="1"/>
  </cols>
  <sheetData>
    <row r="1" spans="1:10" ht="30">
      <c r="A1" s="15" t="s">
        <v>35</v>
      </c>
      <c r="B1" s="3"/>
      <c r="C1" s="3"/>
      <c r="D1" s="3"/>
      <c r="E1" s="3"/>
      <c r="F1" s="3"/>
      <c r="G1" s="3"/>
      <c r="H1" s="3"/>
      <c r="I1" s="3"/>
      <c r="J1" s="3"/>
    </row>
    <row r="2" spans="1:10" ht="20.399999999999999">
      <c r="A2" s="14" t="s">
        <v>20</v>
      </c>
      <c r="B2" s="3"/>
      <c r="C2" s="3"/>
      <c r="D2" s="3"/>
      <c r="E2" s="3"/>
      <c r="F2" s="3"/>
      <c r="G2" s="3"/>
      <c r="H2" s="3"/>
      <c r="I2" s="3"/>
      <c r="J2" s="3"/>
    </row>
    <row r="3" spans="1:10" ht="13.2" customHeight="1">
      <c r="A3" s="141" t="s">
        <v>75</v>
      </c>
      <c r="B3" s="141"/>
      <c r="C3" s="141"/>
      <c r="D3" s="141"/>
      <c r="E3" s="141"/>
      <c r="F3" s="141"/>
      <c r="G3" s="141"/>
      <c r="H3" s="141"/>
      <c r="I3" s="141"/>
      <c r="J3" s="141"/>
    </row>
    <row r="4" spans="1:10">
      <c r="A4" s="141"/>
      <c r="B4" s="141"/>
      <c r="C4" s="141"/>
      <c r="D4" s="141"/>
      <c r="E4" s="141"/>
      <c r="F4" s="141"/>
      <c r="G4" s="141"/>
      <c r="H4" s="141"/>
      <c r="I4" s="141"/>
      <c r="J4" s="141"/>
    </row>
    <row r="5" spans="1:10">
      <c r="A5" s="141"/>
      <c r="B5" s="141"/>
      <c r="C5" s="141"/>
      <c r="D5" s="141"/>
      <c r="E5" s="141"/>
      <c r="F5" s="141"/>
      <c r="G5" s="141"/>
      <c r="H5" s="141"/>
      <c r="I5" s="141"/>
      <c r="J5" s="141"/>
    </row>
    <row r="6" spans="1:10">
      <c r="A6" s="141"/>
      <c r="B6" s="141"/>
      <c r="C6" s="141"/>
      <c r="D6" s="141"/>
      <c r="E6" s="141"/>
      <c r="F6" s="141"/>
      <c r="G6" s="141"/>
      <c r="H6" s="141"/>
      <c r="I6" s="141"/>
      <c r="J6" s="141"/>
    </row>
    <row r="7" spans="1:10">
      <c r="A7" s="79"/>
      <c r="B7" s="79"/>
      <c r="C7" s="79"/>
      <c r="D7" s="79"/>
      <c r="E7" s="79"/>
      <c r="F7" s="79"/>
      <c r="G7" s="79"/>
      <c r="H7" s="79"/>
      <c r="I7" s="79"/>
      <c r="J7" s="79"/>
    </row>
    <row r="8" spans="1:10">
      <c r="A8" s="3"/>
      <c r="B8" s="3"/>
      <c r="C8" s="3"/>
      <c r="D8" s="3"/>
      <c r="E8" s="3"/>
      <c r="F8" s="3"/>
      <c r="G8" s="3"/>
      <c r="H8" s="3"/>
      <c r="I8" s="3"/>
      <c r="J8" s="3"/>
    </row>
    <row r="9" spans="1:10">
      <c r="A9" s="10" t="s">
        <v>36</v>
      </c>
      <c r="B9" s="10"/>
      <c r="C9" s="10"/>
      <c r="D9" s="10"/>
      <c r="E9" s="83"/>
      <c r="F9" s="83"/>
      <c r="G9" s="83"/>
      <c r="H9" s="83"/>
      <c r="I9" s="83"/>
      <c r="J9" s="83"/>
    </row>
    <row r="10" spans="1:10">
      <c r="A10" s="3"/>
      <c r="B10" s="3"/>
      <c r="C10" s="3"/>
      <c r="D10" s="3"/>
      <c r="E10" s="3"/>
      <c r="F10" s="3"/>
      <c r="G10" s="3"/>
      <c r="H10" s="3"/>
      <c r="I10" s="3"/>
      <c r="J10" s="3"/>
    </row>
    <row r="11" spans="1:10">
      <c r="A11" s="13" t="s">
        <v>37</v>
      </c>
      <c r="B11" s="3"/>
      <c r="C11" s="3"/>
      <c r="D11" s="11"/>
      <c r="E11" s="3"/>
      <c r="F11" s="3"/>
      <c r="G11" s="3"/>
      <c r="H11" s="3"/>
      <c r="I11" s="3"/>
      <c r="J11" s="3"/>
    </row>
    <row r="12" spans="1:10">
      <c r="A12" s="13" t="s">
        <v>38</v>
      </c>
      <c r="B12" s="3"/>
      <c r="C12" s="3"/>
      <c r="D12" s="11"/>
      <c r="E12" s="3"/>
      <c r="F12" s="3"/>
      <c r="G12" s="3"/>
      <c r="H12" s="3"/>
      <c r="I12" s="3"/>
      <c r="J12" s="3"/>
    </row>
    <row r="13" spans="1:10">
      <c r="A13" s="21" t="s">
        <v>39</v>
      </c>
      <c r="B13" s="25"/>
      <c r="C13" s="25"/>
      <c r="D13" s="3"/>
      <c r="E13" s="3"/>
      <c r="F13" s="3"/>
      <c r="G13" s="3"/>
      <c r="H13" s="3"/>
      <c r="I13" s="3"/>
      <c r="J13" s="3"/>
    </row>
    <row r="14" spans="1:10">
      <c r="A14" s="3"/>
      <c r="B14" s="3"/>
      <c r="C14" s="3"/>
      <c r="D14" s="3"/>
      <c r="E14" s="3"/>
      <c r="F14" s="3"/>
      <c r="G14" s="3"/>
      <c r="H14" s="3"/>
      <c r="I14" s="3"/>
      <c r="J14" s="3"/>
    </row>
    <row r="15" spans="1:10">
      <c r="A15" s="3"/>
      <c r="B15" s="3"/>
      <c r="C15" s="3"/>
      <c r="D15" s="3"/>
      <c r="E15" s="3"/>
      <c r="F15" s="3"/>
      <c r="G15" s="3"/>
      <c r="H15" s="3"/>
      <c r="I15" s="3"/>
      <c r="J15" s="3"/>
    </row>
    <row r="16" spans="1:10">
      <c r="A16" s="10" t="s">
        <v>104</v>
      </c>
      <c r="B16" s="10"/>
      <c r="C16" s="10"/>
      <c r="D16" s="10"/>
      <c r="E16" s="3"/>
      <c r="F16" s="3"/>
      <c r="G16" s="3"/>
      <c r="H16" s="3"/>
      <c r="I16" s="3"/>
      <c r="J16" s="3"/>
    </row>
    <row r="17" spans="1:10">
      <c r="A17" s="3"/>
      <c r="B17" s="3"/>
      <c r="C17" s="3"/>
      <c r="D17" s="3"/>
      <c r="E17" s="3"/>
      <c r="F17" s="3"/>
      <c r="G17" s="3"/>
      <c r="H17" s="3"/>
      <c r="I17" s="3"/>
      <c r="J17" s="3"/>
    </row>
    <row r="18" spans="1:10">
      <c r="A18" s="4" t="s">
        <v>18</v>
      </c>
      <c r="B18" s="3"/>
      <c r="C18" s="3"/>
      <c r="D18" s="9"/>
      <c r="E18" s="3"/>
      <c r="F18" s="3"/>
      <c r="G18" s="3"/>
      <c r="H18" s="3"/>
      <c r="I18" s="3"/>
      <c r="J18" s="3"/>
    </row>
    <row r="19" spans="1:10">
      <c r="A19" s="4" t="s">
        <v>40</v>
      </c>
      <c r="B19" s="3"/>
      <c r="C19" s="12">
        <f>D11*10</f>
        <v>0</v>
      </c>
      <c r="D19" s="76">
        <f>IF(C19&lt;(0.5*D18),IF(C19&lt;100000,C19,100000),IF((0.5*D18)&lt;100000,(0.5*D18),100000))</f>
        <v>0</v>
      </c>
      <c r="E19" s="3"/>
      <c r="F19" s="3"/>
      <c r="G19" s="3"/>
      <c r="H19" s="3"/>
      <c r="I19" s="3"/>
      <c r="J19" s="3"/>
    </row>
    <row r="20" spans="1:10">
      <c r="A20" s="3"/>
      <c r="B20" s="3"/>
      <c r="C20" s="3"/>
      <c r="D20" s="3"/>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3"/>
      <c r="B23" s="3"/>
      <c r="C23" s="3"/>
      <c r="D23" s="3"/>
      <c r="E23" s="3"/>
      <c r="F23" s="3"/>
      <c r="G23" s="3"/>
      <c r="H23" s="3"/>
      <c r="I23" s="3"/>
      <c r="J23" s="3"/>
    </row>
    <row r="24" spans="1:10">
      <c r="A24" s="3"/>
      <c r="B24" s="3"/>
      <c r="C24" s="3"/>
      <c r="D24" s="3"/>
      <c r="E24" s="3"/>
      <c r="F24" s="3"/>
      <c r="G24" s="3"/>
      <c r="H24" s="3"/>
      <c r="I24" s="3"/>
      <c r="J24" s="3"/>
    </row>
    <row r="25" spans="1:10">
      <c r="A25" s="3"/>
      <c r="B25" s="3"/>
      <c r="C25" s="3"/>
      <c r="D25" s="3"/>
      <c r="E25" s="3"/>
      <c r="F25" s="3"/>
      <c r="G25" s="3"/>
      <c r="H25" s="3"/>
      <c r="I25" s="3"/>
      <c r="J25" s="3"/>
    </row>
    <row r="26" spans="1:10">
      <c r="A26" s="3"/>
      <c r="B26" s="3"/>
      <c r="C26" s="3"/>
      <c r="D26" s="3"/>
      <c r="E26" s="3"/>
      <c r="F26" s="3"/>
      <c r="G26" s="3"/>
      <c r="H26" s="3"/>
      <c r="I26" s="3"/>
      <c r="J26" s="3"/>
    </row>
    <row r="27" spans="1:10">
      <c r="A27" s="3"/>
      <c r="B27" s="3"/>
      <c r="C27" s="3"/>
      <c r="D27" s="3"/>
      <c r="E27" s="3"/>
      <c r="F27" s="3"/>
      <c r="G27" s="3"/>
      <c r="H27" s="3"/>
      <c r="I27" s="3"/>
      <c r="J27" s="3"/>
    </row>
    <row r="28" spans="1:10">
      <c r="A28" s="3"/>
      <c r="B28" s="3"/>
      <c r="C28" s="3"/>
      <c r="D28" s="3"/>
      <c r="E28" s="3"/>
      <c r="F28" s="3"/>
      <c r="G28" s="3"/>
      <c r="H28" s="3"/>
      <c r="I28" s="3"/>
      <c r="J28" s="3"/>
    </row>
    <row r="29" spans="1:10">
      <c r="A29" s="3"/>
      <c r="B29" s="3"/>
      <c r="C29" s="3"/>
      <c r="D29" s="3"/>
      <c r="E29" s="3"/>
      <c r="F29" s="3"/>
      <c r="G29" s="3"/>
      <c r="H29" s="3"/>
      <c r="I29" s="3"/>
      <c r="J29" s="3"/>
    </row>
    <row r="30" spans="1:10">
      <c r="A30" s="3"/>
      <c r="B30" s="3"/>
      <c r="C30" s="3"/>
      <c r="D30" s="3"/>
      <c r="E30" s="3"/>
      <c r="F30" s="3"/>
      <c r="G30" s="3"/>
      <c r="H30" s="3"/>
      <c r="I30" s="3"/>
      <c r="J30" s="3"/>
    </row>
    <row r="31" spans="1:10">
      <c r="A31" s="3"/>
      <c r="B31" s="3"/>
      <c r="C31" s="3"/>
      <c r="D31" s="3"/>
      <c r="E31" s="3"/>
      <c r="F31" s="3"/>
      <c r="G31" s="3"/>
      <c r="H31" s="3"/>
      <c r="I31" s="3"/>
      <c r="J31" s="3"/>
    </row>
    <row r="32" spans="1:10">
      <c r="A32" s="3"/>
      <c r="B32" s="3"/>
      <c r="C32" s="3"/>
      <c r="D32" s="3"/>
      <c r="E32" s="3"/>
      <c r="F32" s="3"/>
      <c r="G32" s="3"/>
      <c r="H32" s="3"/>
      <c r="I32" s="3"/>
      <c r="J32" s="3"/>
    </row>
    <row r="33" spans="1:10">
      <c r="A33" s="3"/>
      <c r="B33" s="3"/>
      <c r="C33" s="3"/>
      <c r="D33" s="3"/>
      <c r="E33" s="3"/>
      <c r="F33" s="3"/>
      <c r="G33" s="3"/>
      <c r="H33" s="3"/>
      <c r="I33" s="3"/>
      <c r="J33" s="3"/>
    </row>
    <row r="34" spans="1:10">
      <c r="A34" s="3"/>
      <c r="B34" s="3"/>
      <c r="C34" s="3"/>
      <c r="D34" s="3"/>
      <c r="E34" s="3"/>
      <c r="F34" s="3"/>
      <c r="G34" s="3"/>
      <c r="H34" s="3"/>
      <c r="I34" s="3"/>
      <c r="J34" s="3"/>
    </row>
    <row r="35" spans="1:10">
      <c r="A35" s="3"/>
      <c r="B35" s="3"/>
      <c r="C35" s="3"/>
      <c r="D35" s="3"/>
      <c r="E35" s="3"/>
      <c r="F35" s="3"/>
      <c r="G35" s="3"/>
      <c r="H35" s="3"/>
      <c r="I35" s="3"/>
      <c r="J35" s="3"/>
    </row>
    <row r="36" spans="1:10">
      <c r="A36" s="3"/>
      <c r="B36" s="3"/>
      <c r="C36" s="3"/>
      <c r="D36" s="3"/>
      <c r="E36" s="3"/>
      <c r="F36" s="3"/>
      <c r="G36" s="3"/>
      <c r="H36" s="3"/>
      <c r="I36" s="3"/>
      <c r="J36" s="3"/>
    </row>
    <row r="37" spans="1:10">
      <c r="A37" s="3"/>
      <c r="B37" s="3"/>
      <c r="C37" s="3"/>
      <c r="D37" s="3"/>
      <c r="E37" s="3"/>
      <c r="F37" s="3"/>
      <c r="G37" s="3"/>
      <c r="H37" s="3"/>
      <c r="I37" s="3"/>
      <c r="J37" s="3"/>
    </row>
    <row r="38" spans="1:10">
      <c r="A38" s="3"/>
      <c r="B38" s="3"/>
      <c r="C38" s="3"/>
      <c r="D38" s="3"/>
      <c r="E38" s="3"/>
      <c r="F38" s="3"/>
      <c r="G38" s="3"/>
      <c r="H38" s="3"/>
      <c r="I38" s="3"/>
      <c r="J38" s="3"/>
    </row>
    <row r="39" spans="1:10">
      <c r="A39" s="3"/>
      <c r="B39" s="3"/>
      <c r="C39" s="3"/>
      <c r="D39" s="3"/>
      <c r="E39" s="3"/>
      <c r="F39" s="3"/>
      <c r="G39" s="3"/>
      <c r="H39" s="3"/>
      <c r="I39" s="3"/>
      <c r="J39" s="3"/>
    </row>
    <row r="40" spans="1:10">
      <c r="A40" s="3"/>
      <c r="B40" s="3"/>
      <c r="C40" s="3"/>
      <c r="D40" s="3"/>
      <c r="E40" s="3"/>
      <c r="F40" s="3"/>
      <c r="G40" s="3"/>
      <c r="H40" s="3"/>
      <c r="I40" s="3"/>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row r="46" spans="1:10">
      <c r="A46" s="3"/>
      <c r="B46" s="3"/>
      <c r="C46" s="3"/>
      <c r="D46" s="3"/>
      <c r="E46" s="3"/>
      <c r="F46" s="3"/>
      <c r="G46" s="3"/>
      <c r="H46" s="3"/>
      <c r="I46" s="3"/>
      <c r="J46" s="3"/>
    </row>
    <row r="47" spans="1:10">
      <c r="A47" s="3"/>
      <c r="B47" s="3"/>
      <c r="C47" s="3"/>
      <c r="D47" s="3"/>
      <c r="E47" s="3"/>
      <c r="F47" s="3"/>
      <c r="G47" s="3"/>
      <c r="H47" s="3"/>
      <c r="I47" s="3"/>
      <c r="J47" s="3"/>
    </row>
    <row r="48" spans="1:10" s="2" customFormat="1">
      <c r="A48" s="3"/>
      <c r="B48" s="3"/>
      <c r="C48" s="3"/>
      <c r="D48" s="3"/>
      <c r="E48" s="3"/>
      <c r="F48" s="3"/>
      <c r="G48" s="3"/>
      <c r="H48" s="3"/>
      <c r="I48" s="3"/>
      <c r="J48" s="3"/>
    </row>
    <row r="49" spans="1:10" s="2" customFormat="1">
      <c r="A49" s="3"/>
      <c r="B49" s="3"/>
      <c r="C49" s="3"/>
      <c r="D49" s="3"/>
      <c r="E49" s="3"/>
      <c r="F49" s="3"/>
      <c r="G49" s="3"/>
      <c r="H49" s="3"/>
      <c r="I49" s="3"/>
      <c r="J49" s="3"/>
    </row>
    <row r="50" spans="1:10" s="2" customFormat="1">
      <c r="A50" s="3"/>
      <c r="B50" s="3"/>
      <c r="C50" s="3"/>
      <c r="D50" s="3"/>
      <c r="E50" s="3"/>
      <c r="F50" s="3"/>
      <c r="G50" s="3"/>
      <c r="H50" s="3"/>
      <c r="I50" s="138"/>
      <c r="J50" s="139"/>
    </row>
    <row r="51" spans="1:10" s="2" customFormat="1">
      <c r="A51" s="3"/>
      <c r="B51" s="3"/>
      <c r="C51" s="3"/>
      <c r="D51" s="3"/>
      <c r="E51" s="3"/>
      <c r="F51" s="3"/>
      <c r="G51" s="3"/>
      <c r="H51" s="3"/>
      <c r="I51" s="138"/>
      <c r="J51" s="139"/>
    </row>
    <row r="52" spans="1:10" s="2" customFormat="1">
      <c r="A52" s="4"/>
      <c r="B52" s="3"/>
      <c r="C52" s="3"/>
      <c r="D52" s="3"/>
      <c r="E52" s="3"/>
      <c r="F52" s="3"/>
      <c r="G52" s="3"/>
      <c r="H52" s="3"/>
      <c r="I52" s="138"/>
      <c r="J52" s="139"/>
    </row>
    <row r="53" spans="1:10" s="2" customFormat="1"/>
    <row r="54" spans="1:10" s="2" customFormat="1"/>
    <row r="55" spans="1:10" s="2" customFormat="1"/>
    <row r="56" spans="1:10" s="2" customFormat="1"/>
    <row r="57" spans="1:10" s="2" customFormat="1"/>
    <row r="58" spans="1:10" s="2" customFormat="1"/>
    <row r="59" spans="1:10" s="2" customFormat="1"/>
    <row r="60" spans="1:10" s="2" customFormat="1"/>
    <row r="61" spans="1:10" s="2" customFormat="1"/>
    <row r="62" spans="1:10" s="2" customFormat="1"/>
    <row r="63" spans="1:10" s="2" customFormat="1"/>
    <row r="64" spans="1:10"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pans="1:10" s="2" customFormat="1"/>
    <row r="610" spans="1:10" s="2" customFormat="1"/>
    <row r="611" spans="1:10" s="2" customFormat="1"/>
    <row r="612" spans="1:10" s="2" customFormat="1"/>
    <row r="613" spans="1:10" s="2" customFormat="1"/>
    <row r="614" spans="1:10" s="2" customFormat="1"/>
    <row r="615" spans="1:10" s="2" customFormat="1"/>
    <row r="616" spans="1:10" s="2" customFormat="1"/>
    <row r="617" spans="1:10" s="2" customFormat="1"/>
    <row r="618" spans="1:10" s="2" customFormat="1"/>
    <row r="619" spans="1:10" s="2" customFormat="1"/>
    <row r="620" spans="1:10" s="2" customFormat="1"/>
    <row r="621" spans="1:10" s="2" customFormat="1"/>
    <row r="622" spans="1:10" s="2" customFormat="1"/>
    <row r="623" spans="1:10">
      <c r="A623" s="2"/>
      <c r="B623" s="2"/>
      <c r="C623" s="2"/>
      <c r="D623" s="2"/>
      <c r="E623" s="2"/>
      <c r="F623" s="2"/>
      <c r="G623" s="2"/>
      <c r="H623" s="2"/>
      <c r="I623" s="2"/>
      <c r="J623" s="2"/>
    </row>
    <row r="624" spans="1:10">
      <c r="A624" s="2"/>
      <c r="B624" s="2"/>
      <c r="C624" s="2"/>
      <c r="D624" s="2"/>
      <c r="E624" s="2"/>
      <c r="F624" s="2"/>
      <c r="G624" s="2"/>
      <c r="H624" s="2"/>
      <c r="I624" s="2"/>
      <c r="J624" s="2"/>
    </row>
    <row r="625" spans="1:10">
      <c r="A625" s="2"/>
      <c r="B625" s="2"/>
      <c r="C625" s="2"/>
      <c r="D625" s="2"/>
      <c r="E625" s="2"/>
      <c r="F625" s="2"/>
      <c r="G625" s="2"/>
      <c r="H625" s="2"/>
      <c r="I625" s="2"/>
      <c r="J625" s="2"/>
    </row>
    <row r="626" spans="1:10">
      <c r="A626" s="2"/>
      <c r="B626" s="2"/>
      <c r="C626" s="2"/>
      <c r="D626" s="2"/>
      <c r="E626" s="2"/>
      <c r="F626" s="2"/>
      <c r="G626" s="2"/>
      <c r="H626" s="2"/>
      <c r="I626" s="2"/>
      <c r="J626" s="2"/>
    </row>
    <row r="627" spans="1:10">
      <c r="A627" s="2"/>
      <c r="B627" s="2"/>
      <c r="C627" s="2"/>
      <c r="D627" s="2"/>
      <c r="E627" s="2"/>
      <c r="F627" s="2"/>
      <c r="G627" s="2"/>
      <c r="H627" s="2"/>
      <c r="I627" s="2"/>
      <c r="J627" s="2"/>
    </row>
  </sheetData>
  <sheetProtection sheet="1" objects="1" scenarios="1"/>
  <mergeCells count="4">
    <mergeCell ref="I50:J50"/>
    <mergeCell ref="I51:J51"/>
    <mergeCell ref="I52:J52"/>
    <mergeCell ref="A3:J6"/>
  </mergeCells>
  <pageMargins left="0.5" right="0.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Rules &amp; Info</vt:lpstr>
      <vt:lpstr>Ventilation</vt:lpstr>
      <vt:lpstr>Dairy</vt:lpstr>
      <vt:lpstr>Hog Mats</vt:lpstr>
      <vt:lpstr>Engine Block Timer</vt:lpstr>
      <vt:lpstr>Livestock Waterer</vt:lpstr>
      <vt:lpstr>Irr VFD</vt:lpstr>
      <vt:lpstr>'Cover Page'!Print_Area</vt:lpstr>
      <vt:lpstr>Dairy!Print_Area</vt:lpstr>
      <vt:lpstr>'Engine Block Timer'!Print_Area</vt:lpstr>
      <vt:lpstr>'Hog Mats'!Print_Area</vt:lpstr>
      <vt:lpstr>'Irr VFD'!Print_Area</vt:lpstr>
      <vt:lpstr>'Livestock Waterer'!Print_Area</vt:lpstr>
      <vt:lpstr>'Rules &amp; Info'!Print_Area</vt:lpstr>
      <vt:lpstr>Ventilation!Print_Area</vt:lpstr>
    </vt:vector>
  </TitlesOfParts>
  <Company>Great River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Eide, Jill GRE-MG</dc:creator>
  <cp:lastModifiedBy>Tracey Haberman</cp:lastModifiedBy>
  <cp:lastPrinted>2017-12-08T16:32:09Z</cp:lastPrinted>
  <dcterms:created xsi:type="dcterms:W3CDTF">2016-07-07T14:10:21Z</dcterms:created>
  <dcterms:modified xsi:type="dcterms:W3CDTF">2018-12-21T14:12:10Z</dcterms:modified>
</cp:coreProperties>
</file>